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28770" windowHeight="6615" tabRatio="985" activeTab="0"/>
  </bookViews>
  <sheets>
    <sheet name="Content" sheetId="1" r:id="rId1"/>
    <sheet name=" Balance sheet" sheetId="2" r:id="rId2"/>
    <sheet name="Income statement" sheetId="3" r:id="rId3"/>
    <sheet name="Segment overview" sheetId="4" r:id="rId4"/>
    <sheet name="Austria" sheetId="5" r:id="rId5"/>
    <sheet name="CEE" sheetId="6" r:id="rId6"/>
    <sheet name="Own funds &amp; cap. requirements" sheetId="7" r:id="rId7"/>
    <sheet name="Loan book by country" sheetId="8" r:id="rId8"/>
    <sheet name="Loan book by industry sector" sheetId="9" r:id="rId9"/>
    <sheet name="Loan book by customer segment" sheetId="10" r:id="rId10"/>
    <sheet name="BS quarterly " sheetId="11" r:id="rId11"/>
    <sheet name="P&amp;L quarterly " sheetId="12" r:id="rId12"/>
    <sheet name="Segm. overview quarterly" sheetId="13" r:id="rId13"/>
    <sheet name="Segm. Austria quarterly" sheetId="14" r:id="rId14"/>
    <sheet name="Segm. CEE quarterly" sheetId="15" r:id="rId15"/>
    <sheet name="Performance indicators" sheetId="16" r:id="rId16"/>
    <sheet name="Business indicators" sheetId="17" r:id="rId17"/>
  </sheets>
  <definedNames>
    <definedName name="_xlnm.Print_Area" localSheetId="1">' Balance sheet'!$A$1:$D$43</definedName>
    <definedName name="_xlnm.Print_Area" localSheetId="16">'Business indicators'!$A$1:$X$50</definedName>
    <definedName name="_xlnm.Print_Area" localSheetId="5">'CEE'!$A$1:$Q$30</definedName>
    <definedName name="_xlnm.Print_Area" localSheetId="2">'Income statement'!$A$1:$D$21</definedName>
    <definedName name="_xlnm.Print_Area" localSheetId="9">'Loan book by customer segment'!$A$1:$F$462</definedName>
    <definedName name="_xlnm.Print_Area" localSheetId="6">'Own funds &amp; cap. requirements'!$A$1:$E$68</definedName>
    <definedName name="_xlnm.Print_Area" localSheetId="11">'P&amp;L quarterly '!$A$1:$M$26</definedName>
    <definedName name="_xlnm.Print_Area" localSheetId="15">'Performance indicators'!$A$1:$X$58</definedName>
    <definedName name="_xlnm.Print_Area" localSheetId="13">'Segm. Austria quarterly'!$A$1:$M$87</definedName>
    <definedName name="_xlnm.Print_Area" localSheetId="14">'Segm. CEE quarterly'!$A$1:$M$187</definedName>
    <definedName name="_xlnm.Print_Area" localSheetId="12">'Segm. overview quarterly'!$A$1:$M$111</definedName>
    <definedName name="_xlnm.Print_Area" localSheetId="3">'Segment overview'!$A$1:$K$28</definedName>
    <definedName name="_xlnm.Print_Titles" localSheetId="1">' Balance sheet'!$1:$1</definedName>
    <definedName name="_xlnm.Print_Titles" localSheetId="4">'Austria'!$1:$3</definedName>
    <definedName name="_xlnm.Print_Titles" localSheetId="10">'BS quarterly '!$A:$A</definedName>
    <definedName name="_xlnm.Print_Titles" localSheetId="16">'Business indicators'!$1:$1</definedName>
    <definedName name="_xlnm.Print_Titles" localSheetId="5">'CEE'!$A:$A</definedName>
    <definedName name="_xlnm.Print_Titles" localSheetId="0">'Content'!$1:$1</definedName>
    <definedName name="_xlnm.Print_Titles" localSheetId="2">'Income statement'!$1:$1</definedName>
    <definedName name="_xlnm.Print_Titles" localSheetId="9">'Loan book by customer segment'!$1:$3</definedName>
    <definedName name="_xlnm.Print_Titles" localSheetId="15">'Performance indicators'!$1:$1</definedName>
    <definedName name="_xlnm.Print_Titles" localSheetId="12">'Segm. overview quarterly'!$1:$4</definedName>
  </definedNames>
  <calcPr fullCalcOnLoad="1"/>
</workbook>
</file>

<file path=xl/sharedStrings.xml><?xml version="1.0" encoding="utf-8"?>
<sst xmlns="http://schemas.openxmlformats.org/spreadsheetml/2006/main" count="934" uniqueCount="299">
  <si>
    <t>Segment Austria - Details</t>
  </si>
  <si>
    <t>Income statement</t>
  </si>
  <si>
    <t>Balance sheet</t>
  </si>
  <si>
    <t>Segment overview</t>
  </si>
  <si>
    <t>Balance sheet quartely</t>
  </si>
  <si>
    <t>Income statement quarterly</t>
  </si>
  <si>
    <t>Segment overview quartely</t>
  </si>
  <si>
    <t>Segment Austria - Details quarterly</t>
  </si>
  <si>
    <t xml:space="preserve">  Quarterly time series </t>
  </si>
  <si>
    <t xml:space="preserve">  Year-to-date</t>
  </si>
  <si>
    <t>Segment CEE - Details quarterly</t>
  </si>
  <si>
    <t>Segment CEE - Details</t>
  </si>
  <si>
    <t>*) The "Other result" line item includes the following P&amp;L positions: other operating result, income from financial assets - at fair value through profit or loss, income from financial assets - available for sale, income from financial assets - held to maturity.</t>
  </si>
  <si>
    <t>Income Statement - quarterly</t>
  </si>
  <si>
    <t>Balance sheet according to IFRS</t>
  </si>
  <si>
    <t>Income statement according to IFRS</t>
  </si>
  <si>
    <t>Balance Sheet - quarterly</t>
  </si>
  <si>
    <t>Divisional quarterly reporting - Austria details*</t>
  </si>
  <si>
    <t>Divisional quarterly reporting*</t>
  </si>
  <si>
    <t>Risk-weighted assets and attributed equity for 2007 are not directly comparable with those of the prior-year period due to adoption of Basel II as of 1 January 2007.</t>
  </si>
  <si>
    <t xml:space="preserve">*) The "Other result" line item includes the following P&amp;L positions: other operating result, income from financial assets - at fair value through profit or loss, income from financial assets - available for sale, income from financial assets - held to maturity. </t>
  </si>
  <si>
    <t>Erste Group - Divisional Reporting*</t>
  </si>
  <si>
    <t>Erste Group - divisional quarterly reporting*</t>
  </si>
  <si>
    <t>Performance indicators of local subsidiaries (YTD)</t>
  </si>
  <si>
    <t>Czech Republic</t>
  </si>
  <si>
    <t>Dec 08</t>
  </si>
  <si>
    <t>Mar 09</t>
  </si>
  <si>
    <t>Return on Equity</t>
  </si>
  <si>
    <t>Cost income ratio</t>
  </si>
  <si>
    <t>Net interest margin</t>
  </si>
  <si>
    <t>Loan to deposit ratio</t>
  </si>
  <si>
    <t>Romania</t>
  </si>
  <si>
    <t>Slovakia</t>
  </si>
  <si>
    <t>Hungary</t>
  </si>
  <si>
    <t>Croatia</t>
  </si>
  <si>
    <t>Serbia</t>
  </si>
  <si>
    <t>Ukraine</t>
  </si>
  <si>
    <t>nm</t>
  </si>
  <si>
    <t>Business indicators of local subsidiaries</t>
  </si>
  <si>
    <t>Austria</t>
  </si>
  <si>
    <t>Number of branches</t>
  </si>
  <si>
    <t>Number of employees</t>
  </si>
  <si>
    <t>Number of customers (th)</t>
  </si>
  <si>
    <t>na</t>
  </si>
  <si>
    <t>Loan book by customer segment, risk category and currency of Erste Group - Segment Overview</t>
  </si>
  <si>
    <t>Customer segment split</t>
  </si>
  <si>
    <t>Asset quality overview</t>
  </si>
  <si>
    <t>Currency overview</t>
  </si>
  <si>
    <t>Key asset quality ratios</t>
  </si>
  <si>
    <t>NPL ratio</t>
  </si>
  <si>
    <t>Total</t>
  </si>
  <si>
    <t>Retail &amp; SME</t>
  </si>
  <si>
    <t>Corporate Center</t>
  </si>
  <si>
    <t>CEE Total</t>
  </si>
  <si>
    <t>Low risk</t>
  </si>
  <si>
    <t>Management attention</t>
  </si>
  <si>
    <t>Substandard</t>
  </si>
  <si>
    <t>Non-performing</t>
  </si>
  <si>
    <t>in EUR million</t>
  </si>
  <si>
    <t>Mar 08</t>
  </si>
  <si>
    <t>Total risk</t>
  </si>
  <si>
    <t>Key definitions</t>
  </si>
  <si>
    <t>Own funds &amp; cap. requirements</t>
  </si>
  <si>
    <t>Loan book by country</t>
  </si>
  <si>
    <t>Loan book by customer segment</t>
  </si>
  <si>
    <t>Loan book by industry sector</t>
  </si>
  <si>
    <t>Total group</t>
  </si>
  <si>
    <t>Retail - Private individuals</t>
  </si>
  <si>
    <t>Retail - Micros</t>
  </si>
  <si>
    <t>SME/local corporates</t>
  </si>
  <si>
    <t>Municipalities</t>
  </si>
  <si>
    <t>CEE-LCY</t>
  </si>
  <si>
    <t>CHF</t>
  </si>
  <si>
    <t>EUR</t>
  </si>
  <si>
    <t>USD</t>
  </si>
  <si>
    <t>Other</t>
  </si>
  <si>
    <t>Group Corporate &amp; Investment Banking</t>
  </si>
  <si>
    <t>Group Markets</t>
  </si>
  <si>
    <t>Segment EBOe</t>
  </si>
  <si>
    <t>Segment Savings banks</t>
  </si>
  <si>
    <t>Segment Austria</t>
  </si>
  <si>
    <t>CZK</t>
  </si>
  <si>
    <t>RON</t>
  </si>
  <si>
    <t>EUR (LCY)</t>
  </si>
  <si>
    <t>HUF</t>
  </si>
  <si>
    <t>HRK</t>
  </si>
  <si>
    <t>RSD</t>
  </si>
  <si>
    <t>UAH</t>
  </si>
  <si>
    <r>
      <t>Low risk:</t>
    </r>
    <r>
      <rPr>
        <sz val="8"/>
        <color indexed="47"/>
        <rFont val="Arial"/>
        <family val="2"/>
      </rPr>
      <t xml:space="preserve"> The borrower demonstrates a strong repayment capacity. New business is generally with clients in this risk class.</t>
    </r>
  </si>
  <si>
    <r>
      <t>Management attention:</t>
    </r>
    <r>
      <rPr>
        <sz val="8"/>
        <color indexed="47"/>
        <rFont val="Arial"/>
        <family val="2"/>
      </rPr>
      <t xml:space="preserve"> The borrower's financial situation is in effect good, but his repayment ability may be negatively affected by unfavourable economic conditions. New business with clients in this risk class requires adequate structuring (securing) of </t>
    </r>
  </si>
  <si>
    <r>
      <t>Substandard:</t>
    </r>
    <r>
      <rPr>
        <sz val="8"/>
        <color indexed="47"/>
        <rFont val="Arial"/>
        <family val="2"/>
      </rPr>
      <t xml:space="preserve"> The borrower is vulnerable to negative financial and economic impacts; such loans are managed in specialised risk management departments.</t>
    </r>
  </si>
  <si>
    <r>
      <t>NPL ratio:</t>
    </r>
    <r>
      <rPr>
        <sz val="8"/>
        <color indexed="47"/>
        <rFont val="Arial"/>
        <family val="2"/>
      </rPr>
      <t xml:space="preserve"> non-performing loans as a percentage of customer loans outstanding (total loan book).</t>
    </r>
  </si>
  <si>
    <r>
      <t>NPL coverage ratio:</t>
    </r>
    <r>
      <rPr>
        <sz val="8"/>
        <color indexed="47"/>
        <rFont val="Arial"/>
        <family val="2"/>
      </rPr>
      <t xml:space="preserve"> risk provisions as a percentage of non-performing loans.</t>
    </r>
  </si>
  <si>
    <t>The risk-weighted basis pursuant to section 22 (1) of the Banking Act and the resulting capital requirement are as follows:</t>
  </si>
  <si>
    <t>a) standardised aproach</t>
  </si>
  <si>
    <t>b) Internal ratings based approach</t>
  </si>
  <si>
    <t>Loan book by industries</t>
  </si>
  <si>
    <t>Performance indicators</t>
  </si>
  <si>
    <t>Business indicators</t>
  </si>
  <si>
    <t>Loan book by country of origination</t>
  </si>
  <si>
    <r>
      <t>Non-performing:</t>
    </r>
    <r>
      <rPr>
        <sz val="8"/>
        <color indexed="47"/>
        <rFont val="Arial"/>
        <family val="2"/>
      </rPr>
      <t xml:space="preserve"> One or more of the default criteria under Basel II are met: full repayment unlikely, interest or principal payments on a material exposure more than 90 days past due, restructuring resulting in a loss to the lender, realisation of a loan loss</t>
    </r>
  </si>
  <si>
    <t>Net interest margin (incl. SBs)</t>
  </si>
  <si>
    <t>EB Oesterreich</t>
  </si>
  <si>
    <t>Austria - EBOe</t>
  </si>
  <si>
    <t>NPL coverage (excl. collateral)</t>
  </si>
  <si>
    <t xml:space="preserve">Risk-weighted assets and attributed equity for 2007 are not directly comparable with those of the prior-year period due to adoption of Basel II </t>
  </si>
  <si>
    <t>as of 1 January 2007.</t>
  </si>
  <si>
    <t>at fair value through profit or loss, income from financial assets - available for sale, income from financial assets - held to maturity.</t>
  </si>
  <si>
    <t>*) The "Other result" line item includes the following P&amp;L positions: other operating result, income from financial assets -</t>
  </si>
  <si>
    <t>(1) 50% T1 capital deduction starting with January 2013</t>
  </si>
  <si>
    <t>IFRS</t>
  </si>
  <si>
    <t>Austrian GAAP</t>
  </si>
  <si>
    <t>*) Corporate Center includes intragroup consolidation</t>
  </si>
  <si>
    <t>Region Austria - Details*</t>
  </si>
  <si>
    <t>Region CEE - Details*</t>
  </si>
  <si>
    <t>Changes in total qualifying capital</t>
  </si>
  <si>
    <t>Q3 2013 - ERSTE GROUP key financials (xls)</t>
  </si>
  <si>
    <t>(2) Consideration within risk pursuant to section 22 (1) 1 Austrian Banking Act starting July 2013</t>
  </si>
  <si>
    <t>(3) Core tier-1 ratio – total risk is the ratio of core tier-1 capital (excluding hybrid capital pursuant to section 23 (4a) and (4b) of the Austrian Banking Act) to the calculation base for the capital requirement pursuant to section 22 (1) of the Austrian Banking Act.</t>
  </si>
  <si>
    <t>(4) Tier-1 ratio – total risk is the ratio of tier-1 capital (including hybrid capital pursuant to section 23 (4a) and (4b) of the Austrian Banking Act) to the calculation base for the capital requirement pursuant to section 22 (1) of the Austrian Banking Act.</t>
  </si>
  <si>
    <t>(5) Solvency ratio is the ratio of total eligible qualifying capital to the calculation base for the capital requirement pursuant to section 22 (1) of the Austrian Banking Act.</t>
  </si>
  <si>
    <t>(6) Risk weighted assets – credit risk.</t>
  </si>
  <si>
    <t>(7) Market risk (trading book).</t>
  </si>
  <si>
    <t>(8) Commodities risk and foreign exchange-risk, including the risk arising from gold positions, each for positions outside the trading book.</t>
  </si>
  <si>
    <t>(9) Operational risk.</t>
  </si>
  <si>
    <t>(10) Internal calculation base used for calculation of the tier-1 ratio, core tier-1 ratio and the solvency ratio (capital requirement multiplied by 12.5).</t>
  </si>
  <si>
    <t>(11) Capital requirement pursuant to the Banking Act.</t>
  </si>
  <si>
    <t>Capital requirement (11)</t>
  </si>
  <si>
    <t>Calculation base/total risk (10)</t>
  </si>
  <si>
    <t>Risk pursuant to section 22 (1) 4 Banking Act(9)</t>
  </si>
  <si>
    <t>Risk pursuant to section 22 (1) 3 Banking Act(8)</t>
  </si>
  <si>
    <t>Risk pursuant to section 22 (1) 2 Banking Act(7)</t>
  </si>
  <si>
    <t>Risk pursuant to section 22 (1) 1 Banking Act(6)</t>
  </si>
  <si>
    <t>c) Securitizations with a 1.250% Risk Weight(2)</t>
  </si>
  <si>
    <t>Paid up capital</t>
  </si>
  <si>
    <t>Share premium</t>
  </si>
  <si>
    <t>Participation capital - State</t>
  </si>
  <si>
    <t>Participation capital - Private</t>
  </si>
  <si>
    <t>Retained earnings</t>
  </si>
  <si>
    <t>Accumulated Other Comprehensive Income</t>
  </si>
  <si>
    <t>Deductions of Erste Group Bank shares (directly held)</t>
  </si>
  <si>
    <t>Regulatory deductions of financed Erste Group Bank shares and participation capital</t>
  </si>
  <si>
    <t>Minority interests</t>
  </si>
  <si>
    <t>Deduction of Goodwill</t>
  </si>
  <si>
    <t>Deduction of Customer Relationship</t>
  </si>
  <si>
    <t>Deduction of Brand</t>
  </si>
  <si>
    <t>Deduction of other intangible assets</t>
  </si>
  <si>
    <t>50% deduction for non-consolidated credit and financial institutions pursuant to section 23 (13) 3 and 4 of the Austrian Banking Act</t>
  </si>
  <si>
    <t xml:space="preserve"> 50% deduction for non-consolidated insurances pursuant to section 23 (13) 4a of the Austrian Banking Act  (1)</t>
  </si>
  <si>
    <t>50% deduction of IRB-shortfall pursuant to section 23 (13) 4c of the Austrian Banking Act</t>
  </si>
  <si>
    <t>50% deduction of securitisations pursuant to section 23 (13) 4d of the Austrian Banking Act (2)</t>
  </si>
  <si>
    <t>Prudential filter on net positive AfS reserves (eligible with 70% within tier-2)</t>
  </si>
  <si>
    <t>Prudential filter on gains and losses due to changes on own credit standing</t>
  </si>
  <si>
    <t>Prudential filter for Cash flow hedges, excluding those for AfS-instruments</t>
  </si>
  <si>
    <t>Core tier-1 capital</t>
  </si>
  <si>
    <t>Hybrid tier-1 capital pursuant to section 23 (4a) and (4b) of the Austrian Banking Act</t>
  </si>
  <si>
    <t>Direct holdings of own hybrid tier-1 capital pursuant to section 23 (4a) and (4b) Austrian Banking Act</t>
  </si>
  <si>
    <t>Tier-1 capital</t>
  </si>
  <si>
    <t>Eligible supplementary capital</t>
  </si>
  <si>
    <t>Eligible subordinated liabilies</t>
  </si>
  <si>
    <t>70% of AfS-reserve deducted from Core Tier-1 eligible within tier-2</t>
  </si>
  <si>
    <t>IRB - surplus</t>
  </si>
  <si>
    <t>Qualifying supplementary capital (tier-2)</t>
  </si>
  <si>
    <t>Short-term subordinated capital (tier-3)</t>
  </si>
  <si>
    <t>Total eligible qualifying capital</t>
  </si>
  <si>
    <t>Total Capital Requirement</t>
  </si>
  <si>
    <t>Surplus capital</t>
  </si>
  <si>
    <t>Core tier-1 ratio – total risk (in %)  (3)</t>
  </si>
  <si>
    <t>Tier-1 ratio – total risk (in %)  (4)</t>
  </si>
  <si>
    <t>Solvency ratio (in %)  (5)</t>
  </si>
  <si>
    <t>ASSETS</t>
  </si>
  <si>
    <t xml:space="preserve">Change </t>
  </si>
  <si>
    <t>Cash and balances with central banks</t>
  </si>
  <si>
    <t>Loans and advances to credit institutions</t>
  </si>
  <si>
    <t>Loans and advances to customers</t>
  </si>
  <si>
    <t xml:space="preserve">Risk provisions for loans and advances  </t>
  </si>
  <si>
    <t>Derivative financial instruments</t>
  </si>
  <si>
    <t>Trading assets</t>
  </si>
  <si>
    <t>Financial assets - at fair value through profit or loss</t>
  </si>
  <si>
    <t>Financial assets - available for sale</t>
  </si>
  <si>
    <t>Financial assets - held to maturity</t>
  </si>
  <si>
    <t>Equity method investments</t>
  </si>
  <si>
    <t>Intangible assets</t>
  </si>
  <si>
    <t>Property and equipment</t>
  </si>
  <si>
    <t>Investment properties</t>
  </si>
  <si>
    <t>Current tax assets</t>
  </si>
  <si>
    <t>Deferred tax assets</t>
  </si>
  <si>
    <t>Assets held for sale</t>
  </si>
  <si>
    <t xml:space="preserve">Other assets </t>
  </si>
  <si>
    <t>Total assets</t>
  </si>
  <si>
    <t>LIABILITIES AND EQUITY</t>
  </si>
  <si>
    <t>Deposits by banks</t>
  </si>
  <si>
    <t>Customer deposits</t>
  </si>
  <si>
    <t>Debt securities in issue</t>
  </si>
  <si>
    <t>Value adjustments from Portfolio fair value hedges</t>
  </si>
  <si>
    <t>Trading liabilities</t>
  </si>
  <si>
    <t>Underwriting provisions</t>
  </si>
  <si>
    <t xml:space="preserve">na  </t>
  </si>
  <si>
    <t>Provisions</t>
  </si>
  <si>
    <t>Current tax liabilities</t>
  </si>
  <si>
    <t>Deferred tax liabilities</t>
  </si>
  <si>
    <t>Liabilities associated with assets held for sale</t>
  </si>
  <si>
    <t>Other liabilities</t>
  </si>
  <si>
    <t>Subordinated liabilities</t>
  </si>
  <si>
    <t>Total equity</t>
  </si>
  <si>
    <t>Attributable to non-controlling interests</t>
  </si>
  <si>
    <t>Attributable to owners of the parent</t>
  </si>
  <si>
    <t>Total liabilities and equity</t>
  </si>
  <si>
    <t>1-9 13</t>
  </si>
  <si>
    <t>1-9 12</t>
  </si>
  <si>
    <t>Net interest income</t>
  </si>
  <si>
    <t xml:space="preserve">Risk provisions for loans and advances </t>
  </si>
  <si>
    <t xml:space="preserve">Net fee and commission income </t>
  </si>
  <si>
    <t>Net trading result</t>
  </si>
  <si>
    <t>General administrative expenses</t>
  </si>
  <si>
    <t>Other operating result</t>
  </si>
  <si>
    <t>&gt;100.0%</t>
  </si>
  <si>
    <t>Result from financial instruments - FV</t>
  </si>
  <si>
    <t>Result from financial assets - AfS</t>
  </si>
  <si>
    <t>Result from financial assets - HtM</t>
  </si>
  <si>
    <t>Pre-tax profit/loss</t>
  </si>
  <si>
    <t>Taxes on income</t>
  </si>
  <si>
    <t>Post-tax profit from discontinuing operations</t>
  </si>
  <si>
    <t>Net profit/loss for the period</t>
  </si>
  <si>
    <t>GCIB</t>
  </si>
  <si>
    <t>Total Group</t>
  </si>
  <si>
    <t>Other result</t>
  </si>
  <si>
    <t xml:space="preserve">Post-tax profit/loss </t>
  </si>
  <si>
    <t>Average risk-weighted assets</t>
  </si>
  <si>
    <t>Average attributed equity</t>
  </si>
  <si>
    <t xml:space="preserve">Cost/income ratio </t>
  </si>
  <si>
    <t>Return on equity</t>
  </si>
  <si>
    <t>EOP customer loans</t>
  </si>
  <si>
    <t>EOP customer deposits</t>
  </si>
  <si>
    <t>Savings banks</t>
  </si>
  <si>
    <t xml:space="preserve">Austria  </t>
  </si>
  <si>
    <t xml:space="preserve">Czech Republic  </t>
  </si>
  <si>
    <t xml:space="preserve">Romania  </t>
  </si>
  <si>
    <t xml:space="preserve">Slovakia  </t>
  </si>
  <si>
    <t xml:space="preserve">Hungary  </t>
  </si>
  <si>
    <t xml:space="preserve">Croatia  </t>
  </si>
  <si>
    <t>Total loan book</t>
  </si>
  <si>
    <t>Share of total</t>
  </si>
  <si>
    <t xml:space="preserve">Core market  </t>
  </si>
  <si>
    <t xml:space="preserve">Serbia  </t>
  </si>
  <si>
    <t xml:space="preserve">Slovenia  </t>
  </si>
  <si>
    <t xml:space="preserve">Other EU  </t>
  </si>
  <si>
    <t xml:space="preserve">Other industrialised countries  </t>
  </si>
  <si>
    <t xml:space="preserve">Emerging markets  </t>
  </si>
  <si>
    <t xml:space="preserve">Southeastern Europe / CIS  </t>
  </si>
  <si>
    <t xml:space="preserve">Asia  </t>
  </si>
  <si>
    <t xml:space="preserve">Latin America  </t>
  </si>
  <si>
    <t xml:space="preserve">Middle East / Africa  </t>
  </si>
  <si>
    <t xml:space="preserve">Total </t>
  </si>
  <si>
    <t>Risk provisions</t>
  </si>
  <si>
    <t xml:space="preserve">Agriculture and forestry  </t>
  </si>
  <si>
    <t xml:space="preserve">Mining  </t>
  </si>
  <si>
    <t>Manufacturing</t>
  </si>
  <si>
    <t xml:space="preserve">Energy and water supply  </t>
  </si>
  <si>
    <t>Construction</t>
  </si>
  <si>
    <t>Development of building projects</t>
  </si>
  <si>
    <t>Trade</t>
  </si>
  <si>
    <t xml:space="preserve">Transport and communication  </t>
  </si>
  <si>
    <t>Hotels and restaurants</t>
  </si>
  <si>
    <t>Financial and insurance services</t>
  </si>
  <si>
    <t>Holding companies</t>
  </si>
  <si>
    <t>Real estate and housing</t>
  </si>
  <si>
    <t>Services</t>
  </si>
  <si>
    <t xml:space="preserve">Public administration  </t>
  </si>
  <si>
    <t>Education, health and art</t>
  </si>
  <si>
    <t>Private customers</t>
  </si>
  <si>
    <t>Sundry</t>
  </si>
  <si>
    <t>Q4 10</t>
  </si>
  <si>
    <t>Q1 11</t>
  </si>
  <si>
    <t>Q2 11</t>
  </si>
  <si>
    <t>Q3 11</t>
  </si>
  <si>
    <t>Q4 11</t>
  </si>
  <si>
    <t>Q1 12</t>
  </si>
  <si>
    <t>Q2 12</t>
  </si>
  <si>
    <t>Q3 12</t>
  </si>
  <si>
    <t>Q4 12</t>
  </si>
  <si>
    <t>Q1 13</t>
  </si>
  <si>
    <t>Q2 13</t>
  </si>
  <si>
    <t>Q3 13</t>
  </si>
  <si>
    <t>Operating income</t>
  </si>
  <si>
    <t>Personnel expenses</t>
  </si>
  <si>
    <t xml:space="preserve">Other administrative expenses </t>
  </si>
  <si>
    <t>Depreciation and amortisation</t>
  </si>
  <si>
    <t xml:space="preserve">Operating result  </t>
  </si>
  <si>
    <t>n.a.</t>
  </si>
  <si>
    <t>CEE</t>
  </si>
  <si>
    <t>Pre-tax profit</t>
  </si>
  <si>
    <t>Post-tax profit from continuing operations</t>
  </si>
  <si>
    <t>Net profit for the period</t>
  </si>
  <si>
    <t>ROE based on net profit</t>
  </si>
  <si>
    <t>Erste Bank Oesterreich</t>
  </si>
  <si>
    <t>Savings Banks</t>
  </si>
  <si>
    <t>Ukraine**</t>
  </si>
  <si>
    <t>**) Due to the deconsolidation following the sale of EB Ukraine, only the results of the first 3 months are included in 2013</t>
  </si>
</sst>
</file>

<file path=xl/styles.xml><?xml version="1.0" encoding="utf-8"?>
<styleSheet xmlns="http://schemas.openxmlformats.org/spreadsheetml/2006/main">
  <numFmts count="2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quot; DM&quot;_-;\-* #,##0&quot; DM&quot;_-;_-* &quot;-&quot;&quot; DM&quot;_-;_-@_-"/>
    <numFmt numFmtId="165" formatCode="_-* #,##0_ _D_M_-;\-* #,##0_ _D_M_-;_-* &quot;-&quot;_ _D_M_-;_-@_-"/>
    <numFmt numFmtId="166" formatCode="_-* #,##0.00&quot; DM&quot;_-;\-* #,##0.00&quot; DM&quot;_-;_-* &quot;-&quot;??&quot; DM&quot;_-;_-@_-"/>
    <numFmt numFmtId="167" formatCode="_-* #,##0.00_ _D_M_-;\-* #,##0.00_ _D_M_-;_-* &quot;-&quot;??_ _D_M_-;_-@_-"/>
    <numFmt numFmtId="168" formatCode="0.0"/>
    <numFmt numFmtId="169" formatCode="#,##0.0;\(#,##0.0\)"/>
    <numFmt numFmtId="170" formatCode="#,##0;\(#,##0\)"/>
    <numFmt numFmtId="171" formatCode="#,##0.0"/>
    <numFmt numFmtId="172" formatCode="0.0%"/>
    <numFmt numFmtId="173" formatCode="\ #,##0_);\(#,##0\)"/>
    <numFmt numFmtId="174" formatCode="\ #,##0.0_);\(#,##0.0\)"/>
    <numFmt numFmtId="175" formatCode="0.0%_);\(0.0%\)"/>
    <numFmt numFmtId="176" formatCode="mmm\ yy"/>
    <numFmt numFmtId="177" formatCode="[$-809]mmm\ yy"/>
    <numFmt numFmtId="178" formatCode="\ #,##0;\(#,##0\)"/>
    <numFmt numFmtId="179" formatCode="#,##0;[Red]\(#,##0\)"/>
    <numFmt numFmtId="180" formatCode="#,##0.00_ ;[Red]\-#,##0.00;\-"/>
    <numFmt numFmtId="181" formatCode="0.0\x"/>
    <numFmt numFmtId="182" formatCode="_-[$€]\ * #,##0.00_-;\-[$€]\ * #,##0.00_-;_-[$€]\ * &quot;-&quot;??_-;_-@_-"/>
    <numFmt numFmtId="183" formatCode="0.00000000"/>
    <numFmt numFmtId="184" formatCode="mmm/yyyy"/>
  </numFmts>
  <fonts count="124">
    <font>
      <sz val="9"/>
      <name val="Geneva"/>
      <family val="0"/>
    </font>
    <font>
      <b/>
      <sz val="9"/>
      <name val="Geneva"/>
      <family val="0"/>
    </font>
    <font>
      <i/>
      <sz val="9"/>
      <name val="Geneva"/>
      <family val="0"/>
    </font>
    <font>
      <b/>
      <i/>
      <sz val="9"/>
      <name val="Geneva"/>
      <family val="0"/>
    </font>
    <font>
      <u val="single"/>
      <sz val="9"/>
      <color indexed="12"/>
      <name val="Geneva"/>
      <family val="0"/>
    </font>
    <font>
      <u val="single"/>
      <sz val="9"/>
      <color indexed="36"/>
      <name val="Geneva"/>
      <family val="0"/>
    </font>
    <font>
      <sz val="12"/>
      <color indexed="47"/>
      <name val="Arial"/>
      <family val="2"/>
    </font>
    <font>
      <b/>
      <sz val="12"/>
      <color indexed="43"/>
      <name val="Arial"/>
      <family val="2"/>
    </font>
    <font>
      <sz val="9"/>
      <name val="Arial"/>
      <family val="2"/>
    </font>
    <font>
      <sz val="12"/>
      <color indexed="47"/>
      <name val="Geneva"/>
      <family val="0"/>
    </font>
    <font>
      <sz val="11"/>
      <color indexed="47"/>
      <name val="Arial"/>
      <family val="2"/>
    </font>
    <font>
      <sz val="10"/>
      <name val="Arial"/>
      <family val="2"/>
    </font>
    <font>
      <b/>
      <sz val="10"/>
      <color indexed="47"/>
      <name val="Arial"/>
      <family val="2"/>
    </font>
    <font>
      <sz val="10"/>
      <color indexed="47"/>
      <name val="Arial"/>
      <family val="2"/>
    </font>
    <font>
      <b/>
      <sz val="10"/>
      <color indexed="43"/>
      <name val="Arial"/>
      <family val="2"/>
    </font>
    <font>
      <b/>
      <sz val="12"/>
      <color indexed="10"/>
      <name val="Arial"/>
      <family val="2"/>
    </font>
    <font>
      <sz val="10"/>
      <name val="Geneva"/>
      <family val="0"/>
    </font>
    <font>
      <sz val="11"/>
      <name val="Arial"/>
      <family val="2"/>
    </font>
    <font>
      <b/>
      <sz val="14"/>
      <color indexed="47"/>
      <name val="Arial"/>
      <family val="2"/>
    </font>
    <font>
      <b/>
      <sz val="18"/>
      <color indexed="47"/>
      <name val="Arial"/>
      <family val="2"/>
    </font>
    <font>
      <b/>
      <sz val="18"/>
      <name val="Geneva"/>
      <family val="0"/>
    </font>
    <font>
      <b/>
      <sz val="18"/>
      <name val="Arial"/>
      <family val="2"/>
    </font>
    <font>
      <b/>
      <sz val="10"/>
      <color indexed="44"/>
      <name val="Arial"/>
      <family val="2"/>
    </font>
    <font>
      <b/>
      <sz val="10"/>
      <color indexed="10"/>
      <name val="Geneva"/>
      <family val="0"/>
    </font>
    <font>
      <b/>
      <sz val="12"/>
      <color indexed="9"/>
      <name val="Arial"/>
      <family val="2"/>
    </font>
    <font>
      <b/>
      <sz val="12"/>
      <name val="Arial"/>
      <family val="2"/>
    </font>
    <font>
      <b/>
      <sz val="14"/>
      <name val="Arial"/>
      <family val="2"/>
    </font>
    <font>
      <b/>
      <sz val="11"/>
      <name val="Arial"/>
      <family val="2"/>
    </font>
    <font>
      <b/>
      <sz val="8"/>
      <color indexed="47"/>
      <name val="Arial"/>
      <family val="2"/>
    </font>
    <font>
      <b/>
      <sz val="11"/>
      <color indexed="44"/>
      <name val="Arial"/>
      <family val="2"/>
    </font>
    <font>
      <b/>
      <sz val="12"/>
      <color indexed="44"/>
      <name val="Arial"/>
      <family val="2"/>
    </font>
    <font>
      <sz val="8"/>
      <name val="Arial"/>
      <family val="2"/>
    </font>
    <font>
      <b/>
      <sz val="11"/>
      <color indexed="47"/>
      <name val="Arial"/>
      <family val="2"/>
    </font>
    <font>
      <sz val="10"/>
      <color indexed="43"/>
      <name val="Arial"/>
      <family val="2"/>
    </font>
    <font>
      <b/>
      <sz val="12"/>
      <color indexed="47"/>
      <name val="Arial"/>
      <family val="2"/>
    </font>
    <font>
      <b/>
      <sz val="11"/>
      <color indexed="10"/>
      <name val="Arial"/>
      <family val="2"/>
    </font>
    <font>
      <b/>
      <sz val="9"/>
      <color indexed="44"/>
      <name val="Arial"/>
      <family val="2"/>
    </font>
    <font>
      <b/>
      <sz val="12"/>
      <color indexed="43"/>
      <name val="Geneva"/>
      <family val="0"/>
    </font>
    <font>
      <sz val="9"/>
      <color indexed="47"/>
      <name val="Geneva"/>
      <family val="0"/>
    </font>
    <font>
      <b/>
      <sz val="14"/>
      <color indexed="44"/>
      <name val="Arial"/>
      <family val="2"/>
    </font>
    <font>
      <b/>
      <sz val="12"/>
      <color indexed="46"/>
      <name val="ARIAL"/>
      <family val="2"/>
    </font>
    <font>
      <sz val="12"/>
      <name val="Arial"/>
      <family val="2"/>
    </font>
    <font>
      <sz val="10"/>
      <color indexed="44"/>
      <name val="Arial"/>
      <family val="2"/>
    </font>
    <font>
      <b/>
      <sz val="10"/>
      <color indexed="10"/>
      <name val="Arial"/>
      <family val="2"/>
    </font>
    <font>
      <b/>
      <sz val="9"/>
      <color indexed="10"/>
      <name val="Geneva"/>
      <family val="0"/>
    </font>
    <font>
      <sz val="10"/>
      <color indexed="47"/>
      <name val="Geneva"/>
      <family val="0"/>
    </font>
    <font>
      <sz val="10"/>
      <color indexed="8"/>
      <name val="Arial"/>
      <family val="2"/>
    </font>
    <font>
      <sz val="8"/>
      <name val="Geneva"/>
      <family val="0"/>
    </font>
    <font>
      <sz val="11"/>
      <name val="Geneva"/>
      <family val="0"/>
    </font>
    <font>
      <b/>
      <sz val="11"/>
      <color indexed="10"/>
      <name val="Geneva"/>
      <family val="0"/>
    </font>
    <font>
      <b/>
      <sz val="11"/>
      <color indexed="43"/>
      <name val="Arial"/>
      <family val="2"/>
    </font>
    <font>
      <b/>
      <sz val="11"/>
      <color indexed="25"/>
      <name val="Arial"/>
      <family val="2"/>
    </font>
    <font>
      <b/>
      <sz val="10"/>
      <color indexed="26"/>
      <name val="Arial"/>
      <family val="2"/>
    </font>
    <font>
      <b/>
      <sz val="10"/>
      <color indexed="34"/>
      <name val="Arial"/>
      <family val="2"/>
    </font>
    <font>
      <sz val="8"/>
      <color indexed="47"/>
      <name val="Arial"/>
      <family val="2"/>
    </font>
    <font>
      <sz val="10"/>
      <name val="Courier"/>
      <family val="3"/>
    </font>
    <font>
      <b/>
      <sz val="10"/>
      <name val="Arial"/>
      <family val="2"/>
    </font>
    <font>
      <i/>
      <sz val="10"/>
      <name val="Arial"/>
      <family val="2"/>
    </font>
    <font>
      <b/>
      <i/>
      <sz val="10"/>
      <name val="Arial"/>
      <family val="2"/>
    </font>
    <font>
      <b/>
      <i/>
      <sz val="9"/>
      <name val="Arial"/>
      <family val="2"/>
    </font>
    <font>
      <b/>
      <sz val="9"/>
      <name val="Arial"/>
      <family val="2"/>
    </font>
    <font>
      <sz val="8"/>
      <name val="Palatino"/>
      <family val="1"/>
    </font>
    <font>
      <sz val="7"/>
      <name val="Palatino"/>
      <family val="1"/>
    </font>
    <font>
      <sz val="6"/>
      <color indexed="16"/>
      <name val="Palatino"/>
      <family val="1"/>
    </font>
    <font>
      <sz val="10"/>
      <color indexed="12"/>
      <name val="Arial"/>
      <family val="2"/>
    </font>
    <font>
      <i/>
      <sz val="10"/>
      <color indexed="12"/>
      <name val="Arial"/>
      <family val="2"/>
    </font>
    <font>
      <u val="single"/>
      <sz val="10"/>
      <color indexed="12"/>
      <name val="Arial CE"/>
      <family val="0"/>
    </font>
    <font>
      <sz val="10"/>
      <name val="Palatino"/>
      <family val="1"/>
    </font>
    <font>
      <sz val="10"/>
      <color indexed="16"/>
      <name val="Helvetica-Black"/>
      <family val="0"/>
    </font>
    <font>
      <sz val="9.5"/>
      <color indexed="23"/>
      <name val="Helvetica-Black"/>
      <family val="0"/>
    </font>
    <font>
      <u val="single"/>
      <sz val="10"/>
      <color indexed="36"/>
      <name val="Arial CE"/>
      <family val="0"/>
    </font>
    <font>
      <b/>
      <sz val="9"/>
      <name val="Palatino"/>
      <family val="1"/>
    </font>
    <font>
      <sz val="9"/>
      <color indexed="21"/>
      <name val="Helvetica-Black"/>
      <family val="0"/>
    </font>
    <font>
      <b/>
      <sz val="10"/>
      <name val="Palatino"/>
      <family val="1"/>
    </font>
    <font>
      <sz val="9"/>
      <name val="Helvetica-Black"/>
      <family val="0"/>
    </font>
    <font>
      <b/>
      <sz val="10"/>
      <name val="Times New Roman"/>
      <family val="1"/>
    </font>
    <font>
      <sz val="12"/>
      <color indexed="8"/>
      <name val="Palatino"/>
      <family val="1"/>
    </font>
    <font>
      <sz val="11"/>
      <color indexed="8"/>
      <name val="Helvetica-Black"/>
      <family val="0"/>
    </font>
    <font>
      <u val="single"/>
      <sz val="8"/>
      <color indexed="8"/>
      <name val="Arial"/>
      <family val="2"/>
    </font>
    <font>
      <b/>
      <i/>
      <sz val="8"/>
      <name val="Helv"/>
      <family val="0"/>
    </font>
    <font>
      <b/>
      <sz val="11"/>
      <color indexed="33"/>
      <name val="Arial"/>
      <family val="2"/>
    </font>
    <font>
      <sz val="9"/>
      <color indexed="13"/>
      <name val="Geneva"/>
      <family val="0"/>
    </font>
    <font>
      <sz val="9"/>
      <name val="Times New Roman"/>
      <family val="1"/>
    </font>
    <font>
      <sz val="9"/>
      <color indexed="14"/>
      <name val="Geneva"/>
      <family val="0"/>
    </font>
    <font>
      <sz val="10"/>
      <color indexed="14"/>
      <name val="Arial"/>
      <family val="2"/>
    </font>
    <font>
      <sz val="10"/>
      <color indexed="56"/>
      <name val="Geneva"/>
      <family val="0"/>
    </font>
    <font>
      <b/>
      <sz val="10"/>
      <color indexed="34"/>
      <name val="Geneva"/>
      <family val="0"/>
    </font>
    <font>
      <sz val="11"/>
      <color indexed="8"/>
      <name val="Calibri"/>
      <family val="2"/>
    </font>
    <font>
      <sz val="11"/>
      <color indexed="9"/>
      <name val="Calibri"/>
      <family val="2"/>
    </font>
    <font>
      <sz val="11"/>
      <color indexed="34"/>
      <name val="Calibri"/>
      <family val="2"/>
    </font>
    <font>
      <b/>
      <sz val="11"/>
      <color indexed="52"/>
      <name val="Calibri"/>
      <family val="2"/>
    </font>
    <font>
      <b/>
      <sz val="11"/>
      <color indexed="9"/>
      <name val="Calibri"/>
      <family val="2"/>
    </font>
    <font>
      <i/>
      <sz val="11"/>
      <color indexed="24"/>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26"/>
      <name val="Arial"/>
      <family val="0"/>
    </font>
    <font>
      <sz val="8"/>
      <color indexed="25"/>
      <name val="Arial"/>
      <family val="0"/>
    </font>
    <font>
      <sz val="11"/>
      <color indexed="25"/>
      <name val="Arial"/>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45">
    <fill>
      <patternFill/>
    </fill>
    <fill>
      <patternFill patternType="gray125"/>
    </fill>
    <fill>
      <patternFill patternType="solid">
        <fgColor indexed="22"/>
        <bgColor indexed="64"/>
      </patternFill>
    </fill>
    <fill>
      <patternFill patternType="solid">
        <fgColor indexed="26"/>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indexed="19"/>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indexed="16"/>
        <bgColor indexed="64"/>
      </patternFill>
    </fill>
    <fill>
      <patternFill patternType="solid">
        <fgColor indexed="8"/>
        <bgColor indexed="64"/>
      </patternFill>
    </fill>
    <fill>
      <patternFill patternType="solid">
        <fgColor rgb="FFA5A5A5"/>
        <bgColor indexed="64"/>
      </patternFill>
    </fill>
    <fill>
      <patternFill patternType="solid">
        <fgColor indexed="47"/>
        <bgColor indexed="64"/>
      </patternFill>
    </fill>
    <fill>
      <patternFill patternType="solid">
        <fgColor indexed="9"/>
        <bgColor indexed="64"/>
      </patternFill>
    </fill>
    <fill>
      <patternFill patternType="solid">
        <fgColor indexed="42"/>
        <bgColor indexed="64"/>
      </patternFill>
    </fill>
    <fill>
      <patternFill patternType="solid">
        <fgColor indexed="47"/>
        <bgColor indexed="64"/>
      </patternFill>
    </fill>
    <fill>
      <patternFill patternType="solid">
        <fgColor indexed="44"/>
        <bgColor indexed="64"/>
      </patternFill>
    </fill>
    <fill>
      <patternFill patternType="solid">
        <fgColor indexed="13"/>
        <bgColor indexed="64"/>
      </patternFill>
    </fill>
    <fill>
      <patternFill patternType="solid">
        <fgColor indexed="14"/>
        <bgColor indexed="64"/>
      </patternFill>
    </fill>
  </fills>
  <borders count="54">
    <border>
      <left/>
      <right/>
      <top/>
      <bottom/>
      <diagonal/>
    </border>
    <border>
      <left>
        <color indexed="63"/>
      </left>
      <right>
        <color indexed="63"/>
      </right>
      <top>
        <color indexed="63"/>
      </top>
      <bottom style="hair">
        <color indexed="2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tted"/>
    </border>
    <border>
      <left>
        <color indexed="63"/>
      </left>
      <right>
        <color indexed="63"/>
      </right>
      <top style="thin">
        <color theme="4"/>
      </top>
      <bottom style="double">
        <color theme="4"/>
      </bottom>
    </border>
    <border>
      <left style="dotted">
        <color indexed="22"/>
      </left>
      <right style="dotted">
        <color indexed="22"/>
      </right>
      <top style="dotted">
        <color indexed="22"/>
      </top>
      <bottom style="dotted">
        <color indexed="22"/>
      </bottom>
    </border>
    <border>
      <left style="thin">
        <color rgb="FFB2B2B2"/>
      </left>
      <right style="thin">
        <color rgb="FFB2B2B2"/>
      </right>
      <top style="thin">
        <color rgb="FFB2B2B2"/>
      </top>
      <bottom style="thin">
        <color rgb="FFB2B2B2"/>
      </bottom>
    </border>
    <border>
      <left>
        <color indexed="63"/>
      </left>
      <right>
        <color indexed="63"/>
      </right>
      <top style="medium">
        <color indexed="23"/>
      </top>
      <bottom style="medium">
        <color indexed="23"/>
      </bottom>
    </border>
    <border>
      <left>
        <color indexed="63"/>
      </left>
      <right>
        <color indexed="63"/>
      </right>
      <top>
        <color indexed="63"/>
      </top>
      <bottom style="thin"/>
    </border>
    <border>
      <left style="thin"/>
      <right>
        <color indexed="63"/>
      </right>
      <top>
        <color indexed="63"/>
      </top>
      <bottom>
        <color indexed="63"/>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medium">
        <color indexed="33"/>
      </top>
      <bottom style="double">
        <color indexed="33"/>
      </bottom>
    </border>
    <border>
      <left>
        <color indexed="63"/>
      </left>
      <right>
        <color indexed="63"/>
      </right>
      <top>
        <color indexed="63"/>
      </top>
      <bottom style="thin">
        <color indexed="25"/>
      </bottom>
    </border>
    <border>
      <left>
        <color indexed="63"/>
      </left>
      <right style="thin">
        <color indexed="25"/>
      </right>
      <top>
        <color indexed="63"/>
      </top>
      <bottom>
        <color indexed="63"/>
      </bottom>
    </border>
    <border>
      <left>
        <color indexed="63"/>
      </left>
      <right style="thin">
        <color indexed="25"/>
      </right>
      <top>
        <color indexed="63"/>
      </top>
      <bottom style="thin">
        <color indexed="25"/>
      </bottom>
    </border>
    <border>
      <left>
        <color indexed="63"/>
      </left>
      <right style="thin">
        <color indexed="47"/>
      </right>
      <top style="thin">
        <color indexed="25"/>
      </top>
      <bottom>
        <color indexed="63"/>
      </bottom>
    </border>
    <border>
      <left>
        <color indexed="63"/>
      </left>
      <right>
        <color indexed="63"/>
      </right>
      <top style="thin">
        <color indexed="25"/>
      </top>
      <bottom>
        <color indexed="63"/>
      </bottom>
    </border>
    <border>
      <left style="thin">
        <color indexed="47"/>
      </left>
      <right>
        <color indexed="63"/>
      </right>
      <top style="thin">
        <color indexed="25"/>
      </top>
      <bottom>
        <color indexed="63"/>
      </bottom>
    </border>
    <border>
      <left style="thin">
        <color indexed="47"/>
      </left>
      <right>
        <color indexed="63"/>
      </right>
      <top>
        <color indexed="63"/>
      </top>
      <bottom>
        <color indexed="63"/>
      </bottom>
    </border>
    <border>
      <left>
        <color indexed="63"/>
      </left>
      <right style="thin">
        <color indexed="47"/>
      </right>
      <top>
        <color indexed="63"/>
      </top>
      <bottom>
        <color indexed="63"/>
      </bottom>
    </border>
    <border>
      <left style="thin">
        <color indexed="25"/>
      </left>
      <right>
        <color indexed="63"/>
      </right>
      <top>
        <color indexed="63"/>
      </top>
      <bottom>
        <color indexed="63"/>
      </bottom>
    </border>
    <border>
      <left>
        <color indexed="63"/>
      </left>
      <right style="thin">
        <color indexed="47"/>
      </right>
      <top>
        <color indexed="63"/>
      </top>
      <bottom style="thin">
        <color indexed="47"/>
      </bottom>
    </border>
    <border>
      <left>
        <color indexed="63"/>
      </left>
      <right style="thin">
        <color indexed="47"/>
      </right>
      <top style="thin">
        <color indexed="47"/>
      </top>
      <bottom>
        <color indexed="63"/>
      </bottom>
    </border>
    <border>
      <left style="thin">
        <color indexed="25"/>
      </left>
      <right>
        <color indexed="63"/>
      </right>
      <top>
        <color indexed="63"/>
      </top>
      <bottom style="thin">
        <color indexed="25"/>
      </bottom>
    </border>
    <border>
      <left>
        <color indexed="63"/>
      </left>
      <right style="thin">
        <color indexed="47"/>
      </right>
      <top>
        <color indexed="63"/>
      </top>
      <bottom style="thin">
        <color indexed="25"/>
      </bottom>
    </border>
    <border>
      <left>
        <color indexed="63"/>
      </left>
      <right>
        <color indexed="63"/>
      </right>
      <top>
        <color indexed="63"/>
      </top>
      <bottom style="thin">
        <color indexed="47"/>
      </bottom>
    </border>
    <border>
      <left>
        <color indexed="63"/>
      </left>
      <right>
        <color indexed="63"/>
      </right>
      <top style="thin">
        <color indexed="47"/>
      </top>
      <bottom>
        <color indexed="63"/>
      </bottom>
    </border>
    <border>
      <left>
        <color indexed="63"/>
      </left>
      <right>
        <color indexed="63"/>
      </right>
      <top>
        <color indexed="63"/>
      </top>
      <bottom style="double">
        <color indexed="47"/>
      </bottom>
    </border>
    <border>
      <left style="thin">
        <color indexed="47"/>
      </left>
      <right>
        <color indexed="63"/>
      </right>
      <top>
        <color indexed="63"/>
      </top>
      <bottom style="thin">
        <color indexed="25"/>
      </bottom>
    </border>
    <border>
      <left>
        <color indexed="63"/>
      </left>
      <right style="thin"/>
      <top>
        <color indexed="63"/>
      </top>
      <bottom>
        <color indexed="63"/>
      </bottom>
    </border>
    <border>
      <left style="thin"/>
      <right>
        <color indexed="63"/>
      </right>
      <top style="thin">
        <color indexed="25"/>
      </top>
      <bottom>
        <color indexed="63"/>
      </bottom>
    </border>
    <border>
      <left>
        <color indexed="63"/>
      </left>
      <right style="thin"/>
      <top style="thin">
        <color indexed="25"/>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right style="thin"/>
      <top style="thin"/>
      <bottom style="thin"/>
    </border>
    <border>
      <left style="thin"/>
      <right>
        <color indexed="63"/>
      </right>
      <top>
        <color indexed="63"/>
      </top>
      <bottom style="thin"/>
    </border>
    <border>
      <left>
        <color indexed="63"/>
      </left>
      <right style="thin"/>
      <top>
        <color indexed="63"/>
      </top>
      <bottom style="thin">
        <color indexed="47"/>
      </bottom>
    </border>
    <border>
      <left style="thin">
        <color indexed="47"/>
      </left>
      <right>
        <color indexed="63"/>
      </right>
      <top>
        <color indexed="63"/>
      </top>
      <bottom style="thin"/>
    </border>
    <border>
      <left>
        <color indexed="63"/>
      </left>
      <right style="thin"/>
      <top style="thin">
        <color indexed="47"/>
      </top>
      <bottom>
        <color indexed="63"/>
      </bottom>
    </border>
    <border>
      <left>
        <color indexed="63"/>
      </left>
      <right style="thin"/>
      <top>
        <color indexed="63"/>
      </top>
      <bottom style="thin">
        <color indexed="25"/>
      </bottom>
    </border>
    <border>
      <left style="thin"/>
      <right>
        <color indexed="63"/>
      </right>
      <top>
        <color indexed="63"/>
      </top>
      <bottom style="thin">
        <color indexed="25"/>
      </bottom>
    </border>
    <border>
      <left style="thin"/>
      <right style="thin"/>
      <top>
        <color indexed="63"/>
      </top>
      <bottom style="thin"/>
    </border>
    <border>
      <left style="thin">
        <color indexed="25"/>
      </left>
      <right>
        <color indexed="63"/>
      </right>
      <top>
        <color indexed="63"/>
      </top>
      <bottom style="thin"/>
    </border>
    <border>
      <left>
        <color indexed="63"/>
      </left>
      <right style="thin">
        <color indexed="47"/>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color theme="3"/>
      </bottom>
    </border>
    <border>
      <left style="thin"/>
      <right style="thin"/>
      <top style="thin"/>
      <bottom>
        <color indexed="63"/>
      </bottom>
    </border>
  </borders>
  <cellStyleXfs count="147">
    <xf numFmtId="0" fontId="0" fillId="0" borderId="0">
      <alignment vertical="top"/>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0" borderId="0">
      <alignment vertical="center"/>
      <protection/>
    </xf>
    <xf numFmtId="0" fontId="11" fillId="0" borderId="0">
      <alignment/>
      <protection/>
    </xf>
    <xf numFmtId="0" fontId="11" fillId="2" borderId="0">
      <alignment/>
      <protection/>
    </xf>
    <xf numFmtId="0" fontId="56" fillId="2" borderId="0">
      <alignment/>
      <protection/>
    </xf>
    <xf numFmtId="0" fontId="57" fillId="2" borderId="0">
      <alignment/>
      <protection/>
    </xf>
    <xf numFmtId="0" fontId="58" fillId="2" borderId="0">
      <alignment/>
      <protection/>
    </xf>
    <xf numFmtId="0" fontId="58" fillId="2" borderId="0">
      <alignment/>
      <protection/>
    </xf>
    <xf numFmtId="0" fontId="59" fillId="2" borderId="0">
      <alignment/>
      <protection/>
    </xf>
    <xf numFmtId="0" fontId="60" fillId="2" borderId="0">
      <alignment/>
      <protection/>
    </xf>
    <xf numFmtId="0" fontId="31" fillId="2" borderId="0">
      <alignment/>
      <protection/>
    </xf>
    <xf numFmtId="0" fontId="31" fillId="2" borderId="0">
      <alignment/>
      <protection/>
    </xf>
    <xf numFmtId="0" fontId="31" fillId="2" borderId="0">
      <alignment/>
      <protection/>
    </xf>
    <xf numFmtId="0" fontId="31" fillId="2" borderId="0">
      <alignment/>
      <protection/>
    </xf>
    <xf numFmtId="0" fontId="31" fillId="2" borderId="0">
      <alignment/>
      <protection/>
    </xf>
    <xf numFmtId="180" fontId="11" fillId="3" borderId="1">
      <alignment/>
      <protection/>
    </xf>
    <xf numFmtId="0" fontId="57" fillId="3" borderId="0">
      <alignment/>
      <protection/>
    </xf>
    <xf numFmtId="0" fontId="11" fillId="0" borderId="0">
      <alignment/>
      <protection/>
    </xf>
    <xf numFmtId="0" fontId="11" fillId="2" borderId="0">
      <alignment/>
      <protection/>
    </xf>
    <xf numFmtId="0" fontId="56" fillId="2" borderId="0">
      <alignment/>
      <protection/>
    </xf>
    <xf numFmtId="0" fontId="57" fillId="2" borderId="0">
      <alignment/>
      <protection/>
    </xf>
    <xf numFmtId="0" fontId="11" fillId="2" borderId="0">
      <alignment/>
      <protection/>
    </xf>
    <xf numFmtId="0" fontId="59" fillId="2" borderId="0">
      <alignment/>
      <protection/>
    </xf>
    <xf numFmtId="0" fontId="60" fillId="2" borderId="0">
      <alignment/>
      <protection/>
    </xf>
    <xf numFmtId="0" fontId="31" fillId="2" borderId="0">
      <alignment/>
      <protection/>
    </xf>
    <xf numFmtId="0" fontId="31" fillId="2" borderId="0">
      <alignment/>
      <protection/>
    </xf>
    <xf numFmtId="0" fontId="31" fillId="2" borderId="0">
      <alignment/>
      <protection/>
    </xf>
    <xf numFmtId="0" fontId="31" fillId="2" borderId="0">
      <alignment/>
      <protection/>
    </xf>
    <xf numFmtId="0" fontId="31" fillId="2" borderId="0">
      <alignment/>
      <protection/>
    </xf>
    <xf numFmtId="0" fontId="11" fillId="0" borderId="0">
      <alignment/>
      <protection/>
    </xf>
    <xf numFmtId="181" fontId="11" fillId="0" borderId="0">
      <alignment/>
      <protection/>
    </xf>
    <xf numFmtId="0" fontId="107" fillId="4" borderId="0" applyNumberFormat="0" applyBorder="0" applyAlignment="0" applyProtection="0"/>
    <xf numFmtId="0" fontId="107" fillId="5" borderId="0" applyNumberFormat="0" applyBorder="0" applyAlignment="0" applyProtection="0"/>
    <xf numFmtId="0" fontId="107" fillId="6" borderId="0" applyNumberFormat="0" applyBorder="0" applyAlignment="0" applyProtection="0"/>
    <xf numFmtId="0" fontId="107" fillId="7" borderId="0" applyNumberFormat="0" applyBorder="0" applyAlignment="0" applyProtection="0"/>
    <xf numFmtId="0" fontId="107" fillId="8" borderId="0" applyNumberFormat="0" applyBorder="0" applyAlignment="0" applyProtection="0"/>
    <xf numFmtId="0" fontId="107" fillId="9" borderId="0" applyNumberFormat="0" applyBorder="0" applyAlignment="0" applyProtection="0"/>
    <xf numFmtId="0" fontId="107" fillId="10" borderId="0" applyNumberFormat="0" applyBorder="0" applyAlignment="0" applyProtection="0"/>
    <xf numFmtId="0" fontId="107" fillId="11" borderId="0" applyNumberFormat="0" applyBorder="0" applyAlignment="0" applyProtection="0"/>
    <xf numFmtId="0" fontId="107" fillId="12" borderId="0" applyNumberFormat="0" applyBorder="0" applyAlignment="0" applyProtection="0"/>
    <xf numFmtId="0" fontId="107" fillId="13" borderId="0" applyNumberFormat="0" applyBorder="0" applyAlignment="0" applyProtection="0"/>
    <xf numFmtId="0" fontId="107" fillId="14" borderId="0" applyNumberFormat="0" applyBorder="0" applyAlignment="0" applyProtection="0"/>
    <xf numFmtId="0" fontId="107" fillId="15" borderId="0" applyNumberFormat="0" applyBorder="0" applyAlignment="0" applyProtection="0"/>
    <xf numFmtId="0" fontId="108" fillId="16" borderId="0" applyNumberFormat="0" applyBorder="0" applyAlignment="0" applyProtection="0"/>
    <xf numFmtId="0" fontId="108" fillId="17" borderId="0" applyNumberFormat="0" applyBorder="0" applyAlignment="0" applyProtection="0"/>
    <xf numFmtId="0" fontId="108" fillId="18" borderId="0" applyNumberFormat="0" applyBorder="0" applyAlignment="0" applyProtection="0"/>
    <xf numFmtId="0" fontId="108" fillId="19" borderId="0" applyNumberFormat="0" applyBorder="0" applyAlignment="0" applyProtection="0"/>
    <xf numFmtId="0" fontId="108" fillId="20" borderId="0" applyNumberFormat="0" applyBorder="0" applyAlignment="0" applyProtection="0"/>
    <xf numFmtId="0" fontId="108" fillId="21" borderId="0" applyNumberFormat="0" applyBorder="0" applyAlignment="0" applyProtection="0"/>
    <xf numFmtId="0" fontId="108" fillId="22" borderId="0" applyNumberFormat="0" applyBorder="0" applyAlignment="0" applyProtection="0"/>
    <xf numFmtId="0" fontId="108" fillId="23" borderId="0" applyNumberFormat="0" applyBorder="0" applyAlignment="0" applyProtection="0"/>
    <xf numFmtId="0" fontId="108" fillId="24" borderId="0" applyNumberFormat="0" applyBorder="0" applyAlignment="0" applyProtection="0"/>
    <xf numFmtId="0" fontId="108" fillId="25" borderId="0" applyNumberFormat="0" applyBorder="0" applyAlignment="0" applyProtection="0"/>
    <xf numFmtId="0" fontId="108" fillId="26" borderId="0" applyNumberFormat="0" applyBorder="0" applyAlignment="0" applyProtection="0"/>
    <xf numFmtId="0" fontId="108" fillId="27" borderId="0" applyNumberFormat="0" applyBorder="0" applyAlignment="0" applyProtection="0"/>
    <xf numFmtId="0" fontId="109" fillId="28" borderId="2" applyNumberFormat="0" applyAlignment="0" applyProtection="0"/>
    <xf numFmtId="0" fontId="110" fillId="28" borderId="3" applyNumberFormat="0" applyAlignment="0" applyProtection="0"/>
    <xf numFmtId="0" fontId="5" fillId="0" borderId="0" applyNumberFormat="0" applyFill="0" applyBorder="0" applyAlignment="0" applyProtection="0"/>
    <xf numFmtId="0" fontId="61" fillId="0" borderId="0" applyFont="0" applyFill="0" applyBorder="0" applyAlignment="0" applyProtection="0"/>
    <xf numFmtId="0" fontId="61" fillId="0" borderId="0" applyFont="0" applyFill="0" applyBorder="0" applyAlignment="0" applyProtection="0"/>
    <xf numFmtId="0" fontId="61" fillId="0" borderId="0" applyFont="0" applyFill="0" applyBorder="0" applyAlignment="0" applyProtection="0"/>
    <xf numFmtId="0" fontId="61" fillId="0" borderId="0" applyFont="0" applyFill="0" applyBorder="0" applyAlignment="0" applyProtection="0"/>
    <xf numFmtId="0" fontId="61" fillId="0" borderId="0" applyFont="0" applyFill="0" applyBorder="0" applyAlignment="0" applyProtection="0"/>
    <xf numFmtId="0" fontId="61" fillId="0" borderId="0" applyFont="0" applyFill="0" applyBorder="0" applyAlignment="0" applyProtection="0"/>
    <xf numFmtId="165" fontId="0" fillId="0" borderId="0" applyFont="0" applyFill="0" applyBorder="0" applyAlignment="0" applyProtection="0"/>
    <xf numFmtId="0" fontId="61" fillId="0" borderId="4" applyNumberFormat="0" applyFont="0" applyFill="0" applyAlignment="0" applyProtection="0"/>
    <xf numFmtId="0" fontId="111" fillId="29" borderId="3" applyNumberFormat="0" applyAlignment="0" applyProtection="0"/>
    <xf numFmtId="0" fontId="112" fillId="0" borderId="5" applyNumberFormat="0" applyFill="0" applyAlignment="0" applyProtection="0"/>
    <xf numFmtId="0" fontId="113" fillId="0" borderId="0" applyNumberFormat="0" applyFill="0" applyBorder="0" applyAlignment="0" applyProtection="0"/>
    <xf numFmtId="182" fontId="11" fillId="0" borderId="0" applyFont="0" applyFill="0" applyBorder="0" applyAlignment="0" applyProtection="0"/>
    <xf numFmtId="0" fontId="62" fillId="0" borderId="0" applyFill="0" applyBorder="0" applyProtection="0">
      <alignment horizontal="left"/>
    </xf>
    <xf numFmtId="0" fontId="114" fillId="30" borderId="0" applyNumberFormat="0" applyBorder="0" applyAlignment="0" applyProtection="0"/>
    <xf numFmtId="0" fontId="61" fillId="0" borderId="0" applyFont="0" applyFill="0" applyBorder="0" applyAlignment="0" applyProtection="0"/>
    <xf numFmtId="0" fontId="63" fillId="0" borderId="0" applyProtection="0">
      <alignment horizontal="right"/>
    </xf>
    <xf numFmtId="171" fontId="64" fillId="0" borderId="0">
      <alignment/>
      <protection/>
    </xf>
    <xf numFmtId="172" fontId="65" fillId="0" borderId="0">
      <alignment/>
      <protection/>
    </xf>
    <xf numFmtId="0" fontId="4" fillId="0" borderId="0" applyNumberFormat="0" applyFill="0" applyBorder="0" applyAlignment="0" applyProtection="0"/>
    <xf numFmtId="0" fontId="66" fillId="0" borderId="0" applyNumberFormat="0" applyFill="0" applyBorder="0" applyAlignment="0" applyProtection="0"/>
    <xf numFmtId="172" fontId="65" fillId="3" borderId="6">
      <alignment/>
      <protection/>
    </xf>
    <xf numFmtId="167" fontId="0" fillId="0" borderId="0" applyFont="0" applyFill="0" applyBorder="0" applyAlignment="0" applyProtection="0"/>
    <xf numFmtId="0" fontId="0" fillId="0" borderId="0">
      <alignment vertical="top"/>
      <protection/>
    </xf>
    <xf numFmtId="0" fontId="61" fillId="0" borderId="0" applyFont="0" applyFill="0" applyBorder="0" applyAlignment="0" applyProtection="0"/>
    <xf numFmtId="0" fontId="115" fillId="31" borderId="0" applyNumberFormat="0" applyBorder="0" applyAlignment="0" applyProtection="0"/>
    <xf numFmtId="0" fontId="46" fillId="0" borderId="0">
      <alignment/>
      <protection/>
    </xf>
    <xf numFmtId="0" fontId="67" fillId="0" borderId="0">
      <alignment/>
      <protection/>
    </xf>
    <xf numFmtId="0" fontId="11" fillId="0" borderId="0">
      <alignment/>
      <protection/>
    </xf>
    <xf numFmtId="0" fontId="0" fillId="32" borderId="7" applyNumberFormat="0" applyFont="0" applyAlignment="0" applyProtection="0"/>
    <xf numFmtId="1" fontId="68" fillId="0" borderId="0" applyProtection="0">
      <alignment horizontal="right" vertical="center"/>
    </xf>
    <xf numFmtId="9" fontId="0" fillId="0" borderId="0" applyFont="0" applyFill="0" applyBorder="0" applyAlignment="0" applyProtection="0"/>
    <xf numFmtId="0" fontId="69" fillId="0" borderId="8">
      <alignment vertical="center"/>
      <protection/>
    </xf>
    <xf numFmtId="0" fontId="46" fillId="33" borderId="0" applyNumberFormat="0" applyFont="0" applyBorder="0" applyAlignment="0" applyProtection="0"/>
    <xf numFmtId="0" fontId="46" fillId="0" borderId="0" applyNumberFormat="0" applyFont="0" applyFill="0" applyBorder="0" applyAlignment="0" applyProtection="0"/>
    <xf numFmtId="0" fontId="116" fillId="34" borderId="0" applyNumberFormat="0" applyBorder="0" applyAlignment="0" applyProtection="0"/>
    <xf numFmtId="0" fontId="70" fillId="0" borderId="0" applyNumberFormat="0" applyFill="0" applyBorder="0" applyAlignment="0" applyProtection="0"/>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3" fontId="11" fillId="0" borderId="0">
      <alignment/>
      <protection/>
    </xf>
    <xf numFmtId="0" fontId="46" fillId="0" borderId="0">
      <alignment vertical="top"/>
      <protection/>
    </xf>
    <xf numFmtId="0" fontId="71" fillId="0" borderId="0" applyBorder="0" applyProtection="0">
      <alignment vertical="center"/>
    </xf>
    <xf numFmtId="0" fontId="71" fillId="0" borderId="9" applyBorder="0" applyProtection="0">
      <alignment horizontal="right" vertical="center"/>
    </xf>
    <xf numFmtId="0" fontId="72" fillId="35" borderId="0" applyBorder="0" applyProtection="0">
      <alignment horizontal="centerContinuous" vertical="center"/>
    </xf>
    <xf numFmtId="0" fontId="72" fillId="36" borderId="9" applyBorder="0" applyProtection="0">
      <alignment horizontal="centerContinuous" vertical="center"/>
    </xf>
    <xf numFmtId="0" fontId="73" fillId="0" borderId="0">
      <alignment/>
      <protection/>
    </xf>
    <xf numFmtId="0" fontId="67" fillId="0" borderId="0">
      <alignment/>
      <protection/>
    </xf>
    <xf numFmtId="0" fontId="74" fillId="0" borderId="0" applyFill="0" applyBorder="0" applyProtection="0">
      <alignment horizontal="left"/>
    </xf>
    <xf numFmtId="0" fontId="62" fillId="0" borderId="10" applyFill="0" applyBorder="0" applyProtection="0">
      <alignment horizontal="left" vertical="top"/>
    </xf>
    <xf numFmtId="0" fontId="75" fillId="0" borderId="0">
      <alignment horizontal="centerContinuous"/>
      <protection/>
    </xf>
    <xf numFmtId="0" fontId="76" fillId="0" borderId="0">
      <alignment/>
      <protection/>
    </xf>
    <xf numFmtId="0" fontId="77" fillId="0" borderId="0">
      <alignment/>
      <protection/>
    </xf>
    <xf numFmtId="0" fontId="117" fillId="0" borderId="0" applyNumberFormat="0" applyFill="0" applyBorder="0" applyAlignment="0" applyProtection="0"/>
    <xf numFmtId="0" fontId="118" fillId="0" borderId="11" applyNumberFormat="0" applyFill="0" applyAlignment="0" applyProtection="0"/>
    <xf numFmtId="0" fontId="119" fillId="0" borderId="12" applyNumberFormat="0" applyFill="0" applyAlignment="0" applyProtection="0"/>
    <xf numFmtId="0" fontId="120" fillId="0" borderId="13" applyNumberFormat="0" applyFill="0" applyAlignment="0" applyProtection="0"/>
    <xf numFmtId="0" fontId="120" fillId="0" borderId="0" applyNumberFormat="0" applyFill="0" applyBorder="0" applyAlignment="0" applyProtection="0"/>
    <xf numFmtId="0" fontId="78" fillId="0" borderId="0">
      <alignment horizontal="fill"/>
      <protection/>
    </xf>
    <xf numFmtId="0" fontId="121" fillId="0" borderId="14" applyNumberFormat="0" applyFill="0" applyAlignment="0" applyProtection="0"/>
    <xf numFmtId="166" fontId="0" fillId="0" borderId="0" applyFont="0" applyFill="0" applyBorder="0" applyAlignment="0" applyProtection="0"/>
    <xf numFmtId="164" fontId="0" fillId="0" borderId="0" applyFont="0" applyFill="0" applyBorder="0" applyAlignment="0" applyProtection="0"/>
    <xf numFmtId="0" fontId="122" fillId="0" borderId="0" applyNumberFormat="0" applyFill="0" applyBorder="0" applyAlignment="0" applyProtection="0"/>
    <xf numFmtId="0" fontId="79" fillId="0" borderId="9" applyBorder="0" applyProtection="0">
      <alignment horizontal="right"/>
    </xf>
    <xf numFmtId="0" fontId="123" fillId="37" borderId="15" applyNumberFormat="0" applyAlignment="0" applyProtection="0"/>
  </cellStyleXfs>
  <cellXfs count="492">
    <xf numFmtId="0" fontId="0" fillId="0" borderId="0" xfId="0" applyAlignment="1">
      <alignment/>
    </xf>
    <xf numFmtId="0" fontId="6" fillId="0" borderId="0" xfId="94" applyFont="1" applyAlignment="1">
      <alignment horizontal="left"/>
      <protection/>
    </xf>
    <xf numFmtId="0" fontId="6" fillId="0" borderId="0" xfId="94" applyFont="1" applyAlignment="1">
      <alignment horizontal="left"/>
      <protection/>
    </xf>
    <xf numFmtId="0" fontId="9" fillId="0" borderId="0" xfId="94" applyFont="1" applyAlignment="1">
      <alignment/>
      <protection/>
    </xf>
    <xf numFmtId="0" fontId="16" fillId="0" borderId="0" xfId="94" applyFont="1" applyAlignment="1">
      <alignment/>
      <protection/>
    </xf>
    <xf numFmtId="0" fontId="17" fillId="0" borderId="0" xfId="94" applyFont="1" applyAlignment="1">
      <alignment/>
      <protection/>
    </xf>
    <xf numFmtId="0" fontId="0" fillId="0" borderId="0" xfId="94" applyFont="1" applyFill="1" applyAlignment="1">
      <alignment/>
      <protection/>
    </xf>
    <xf numFmtId="0" fontId="11" fillId="0" borderId="0" xfId="94" applyFont="1" applyAlignment="1">
      <alignment/>
      <protection/>
    </xf>
    <xf numFmtId="0" fontId="6" fillId="0" borderId="0" xfId="94" applyFont="1" applyAlignment="1">
      <alignment horizontal="right"/>
      <protection/>
    </xf>
    <xf numFmtId="0" fontId="10" fillId="0" borderId="0" xfId="94" applyFont="1" applyFill="1" applyAlignment="1">
      <alignment horizontal="right"/>
      <protection/>
    </xf>
    <xf numFmtId="170" fontId="10" fillId="0" borderId="0" xfId="94" applyNumberFormat="1" applyFont="1" applyFill="1" applyBorder="1" applyAlignment="1">
      <alignment horizontal="right"/>
      <protection/>
    </xf>
    <xf numFmtId="170" fontId="6" fillId="0" borderId="0" xfId="94" applyNumberFormat="1" applyFont="1" applyFill="1" applyBorder="1" applyAlignment="1">
      <alignment horizontal="right"/>
      <protection/>
    </xf>
    <xf numFmtId="0" fontId="9" fillId="0" borderId="0" xfId="94" applyFont="1" applyFill="1" applyAlignment="1">
      <alignment/>
      <protection/>
    </xf>
    <xf numFmtId="169" fontId="7" fillId="0" borderId="0" xfId="94" applyNumberFormat="1" applyFont="1" applyFill="1" applyBorder="1" applyAlignment="1">
      <alignment horizontal="right"/>
      <protection/>
    </xf>
    <xf numFmtId="0" fontId="0" fillId="0" borderId="0" xfId="94" applyFont="1" applyFill="1" applyAlignment="1">
      <alignment horizontal="right"/>
      <protection/>
    </xf>
    <xf numFmtId="169" fontId="6" fillId="0" borderId="0" xfId="94" applyNumberFormat="1" applyFont="1" applyFill="1" applyAlignment="1">
      <alignment horizontal="right"/>
      <protection/>
    </xf>
    <xf numFmtId="0" fontId="19" fillId="0" borderId="0" xfId="94" applyFont="1" applyAlignment="1">
      <alignment/>
      <protection/>
    </xf>
    <xf numFmtId="0" fontId="20" fillId="0" borderId="0" xfId="94" applyFont="1" applyAlignment="1">
      <alignment/>
      <protection/>
    </xf>
    <xf numFmtId="0" fontId="11" fillId="0" borderId="0" xfId="94" applyFont="1" applyAlignment="1">
      <alignment/>
      <protection/>
    </xf>
    <xf numFmtId="0" fontId="21" fillId="0" borderId="0" xfId="94" applyFont="1" applyAlignment="1">
      <alignment/>
      <protection/>
    </xf>
    <xf numFmtId="172" fontId="23" fillId="0" borderId="0" xfId="94" applyNumberFormat="1" applyFont="1" applyFill="1" applyAlignment="1">
      <alignment/>
      <protection/>
    </xf>
    <xf numFmtId="3" fontId="13" fillId="0" borderId="0" xfId="94" applyNumberFormat="1" applyFont="1" applyFill="1" applyAlignment="1">
      <alignment/>
      <protection/>
    </xf>
    <xf numFmtId="0" fontId="24" fillId="38" borderId="0" xfId="94" applyFont="1" applyFill="1" applyAlignment="1">
      <alignment horizontal="left"/>
      <protection/>
    </xf>
    <xf numFmtId="3" fontId="13" fillId="0" borderId="0" xfId="94" applyNumberFormat="1" applyFont="1" applyFill="1" applyAlignment="1">
      <alignment horizontal="left"/>
      <protection/>
    </xf>
    <xf numFmtId="0" fontId="6" fillId="0" borderId="0" xfId="94" applyFont="1" applyFill="1" applyAlignment="1">
      <alignment horizontal="left"/>
      <protection/>
    </xf>
    <xf numFmtId="0" fontId="6" fillId="0" borderId="0" xfId="94" applyFont="1" applyFill="1" applyBorder="1" applyAlignment="1">
      <alignment horizontal="left"/>
      <protection/>
    </xf>
    <xf numFmtId="0" fontId="7" fillId="0" borderId="0" xfId="94" applyFont="1" applyFill="1" applyBorder="1" applyAlignment="1">
      <alignment horizontal="left"/>
      <protection/>
    </xf>
    <xf numFmtId="0" fontId="6" fillId="0" borderId="0" xfId="94" applyFont="1" applyFill="1" applyAlignment="1">
      <alignment/>
      <protection/>
    </xf>
    <xf numFmtId="0" fontId="11" fillId="0" borderId="0" xfId="120">
      <alignment/>
      <protection/>
    </xf>
    <xf numFmtId="0" fontId="25" fillId="0" borderId="0" xfId="120" applyFont="1">
      <alignment/>
      <protection/>
    </xf>
    <xf numFmtId="0" fontId="8" fillId="0" borderId="0" xfId="120" applyFont="1">
      <alignment/>
      <protection/>
    </xf>
    <xf numFmtId="0" fontId="11" fillId="0" borderId="0" xfId="117">
      <alignment/>
      <protection/>
    </xf>
    <xf numFmtId="0" fontId="25" fillId="0" borderId="0" xfId="117" applyFont="1">
      <alignment/>
      <protection/>
    </xf>
    <xf numFmtId="0" fontId="11" fillId="0" borderId="0" xfId="119">
      <alignment/>
      <protection/>
    </xf>
    <xf numFmtId="0" fontId="25" fillId="0" borderId="0" xfId="119" applyFont="1">
      <alignment/>
      <protection/>
    </xf>
    <xf numFmtId="0" fontId="11" fillId="0" borderId="0" xfId="119" applyBorder="1">
      <alignment/>
      <protection/>
    </xf>
    <xf numFmtId="0" fontId="11" fillId="39" borderId="0" xfId="94" applyFont="1" applyFill="1" applyAlignment="1">
      <alignment horizontal="left" vertical="center"/>
      <protection/>
    </xf>
    <xf numFmtId="170" fontId="11" fillId="39" borderId="0" xfId="94" applyNumberFormat="1" applyFont="1" applyFill="1" applyAlignment="1">
      <alignment horizontal="right" vertical="center"/>
      <protection/>
    </xf>
    <xf numFmtId="168" fontId="11" fillId="39" borderId="0" xfId="94" applyNumberFormat="1" applyFont="1" applyFill="1" applyAlignment="1">
      <alignment horizontal="right" vertical="center"/>
      <protection/>
    </xf>
    <xf numFmtId="0" fontId="27" fillId="0" borderId="0" xfId="94" applyFont="1" applyAlignment="1">
      <alignment/>
      <protection/>
    </xf>
    <xf numFmtId="0" fontId="17" fillId="39" borderId="0" xfId="94" applyFont="1" applyFill="1" applyAlignment="1">
      <alignment/>
      <protection/>
    </xf>
    <xf numFmtId="0" fontId="11" fillId="39" borderId="0" xfId="94" applyFont="1" applyFill="1" applyBorder="1" applyAlignment="1">
      <alignment/>
      <protection/>
    </xf>
    <xf numFmtId="0" fontId="22" fillId="38" borderId="0" xfId="94" applyFont="1" applyFill="1" applyBorder="1" applyAlignment="1">
      <alignment horizontal="left" vertical="center"/>
      <protection/>
    </xf>
    <xf numFmtId="0" fontId="28" fillId="39" borderId="0" xfId="94" applyFont="1" applyFill="1" applyBorder="1" applyAlignment="1">
      <alignment horizontal="left" vertical="center"/>
      <protection/>
    </xf>
    <xf numFmtId="0" fontId="22" fillId="38" borderId="0" xfId="94" applyFont="1" applyFill="1" applyBorder="1" applyAlignment="1">
      <alignment vertical="center"/>
      <protection/>
    </xf>
    <xf numFmtId="0" fontId="11" fillId="0" borderId="0" xfId="115" applyFont="1">
      <alignment/>
      <protection/>
    </xf>
    <xf numFmtId="0" fontId="13" fillId="39" borderId="0" xfId="94" applyFont="1" applyFill="1" applyBorder="1" applyAlignment="1">
      <alignment horizontal="left" vertical="center"/>
      <protection/>
    </xf>
    <xf numFmtId="0" fontId="13" fillId="0" borderId="0" xfId="119" applyFont="1" applyBorder="1">
      <alignment/>
      <protection/>
    </xf>
    <xf numFmtId="0" fontId="13" fillId="39" borderId="0" xfId="94" applyFont="1" applyFill="1" applyAlignment="1">
      <alignment horizontal="left" vertical="center"/>
      <protection/>
    </xf>
    <xf numFmtId="0" fontId="13" fillId="0" borderId="0" xfId="119" applyFont="1">
      <alignment/>
      <protection/>
    </xf>
    <xf numFmtId="0" fontId="13" fillId="39" borderId="0" xfId="94" applyFont="1" applyFill="1" applyAlignment="1">
      <alignment/>
      <protection/>
    </xf>
    <xf numFmtId="0" fontId="13" fillId="0" borderId="0" xfId="117" applyFont="1">
      <alignment/>
      <protection/>
    </xf>
    <xf numFmtId="0" fontId="10" fillId="0" borderId="0" xfId="117" applyFont="1">
      <alignment/>
      <protection/>
    </xf>
    <xf numFmtId="0" fontId="14" fillId="39" borderId="0" xfId="94" applyFont="1" applyFill="1" applyAlignment="1">
      <alignment/>
      <protection/>
    </xf>
    <xf numFmtId="0" fontId="33" fillId="0" borderId="0" xfId="117" applyFont="1">
      <alignment/>
      <protection/>
    </xf>
    <xf numFmtId="0" fontId="14" fillId="39" borderId="16" xfId="94" applyFont="1" applyFill="1" applyBorder="1" applyAlignment="1">
      <alignment horizontal="left" vertical="center"/>
      <protection/>
    </xf>
    <xf numFmtId="0" fontId="33" fillId="0" borderId="0" xfId="119" applyFont="1" applyBorder="1">
      <alignment/>
      <protection/>
    </xf>
    <xf numFmtId="0" fontId="33" fillId="0" borderId="0" xfId="119" applyFont="1">
      <alignment/>
      <protection/>
    </xf>
    <xf numFmtId="0" fontId="19" fillId="0" borderId="0" xfId="94" applyFont="1" applyFill="1" applyAlignment="1">
      <alignment/>
      <protection/>
    </xf>
    <xf numFmtId="0" fontId="26" fillId="0" borderId="0" xfId="115" applyFont="1" applyFill="1" applyAlignment="1">
      <alignment/>
      <protection/>
    </xf>
    <xf numFmtId="0" fontId="11" fillId="0" borderId="0" xfId="115" applyFont="1" applyFill="1">
      <alignment/>
      <protection/>
    </xf>
    <xf numFmtId="0" fontId="10" fillId="0" borderId="0" xfId="108" applyFont="1" applyBorder="1" applyAlignment="1">
      <alignment vertical="center"/>
      <protection/>
    </xf>
    <xf numFmtId="0" fontId="32" fillId="0" borderId="17" xfId="108" applyFont="1" applyBorder="1" applyAlignment="1">
      <alignment vertical="center"/>
      <protection/>
    </xf>
    <xf numFmtId="0" fontId="6" fillId="0" borderId="0" xfId="108" applyFont="1" applyBorder="1">
      <alignment/>
      <protection/>
    </xf>
    <xf numFmtId="0" fontId="6" fillId="0" borderId="18" xfId="108" applyFont="1" applyBorder="1">
      <alignment/>
      <protection/>
    </xf>
    <xf numFmtId="0" fontId="7" fillId="0" borderId="18" xfId="108" applyFont="1" applyBorder="1">
      <alignment/>
      <protection/>
    </xf>
    <xf numFmtId="0" fontId="15" fillId="0" borderId="19" xfId="108" applyFont="1" applyBorder="1">
      <alignment/>
      <protection/>
    </xf>
    <xf numFmtId="0" fontId="34" fillId="0" borderId="18" xfId="108" applyFont="1" applyBorder="1">
      <alignment/>
      <protection/>
    </xf>
    <xf numFmtId="0" fontId="13" fillId="0" borderId="0" xfId="108" applyFont="1" applyBorder="1">
      <alignment/>
      <protection/>
    </xf>
    <xf numFmtId="0" fontId="10" fillId="0" borderId="18" xfId="108" applyFont="1" applyBorder="1" applyAlignment="1">
      <alignment vertical="center"/>
      <protection/>
    </xf>
    <xf numFmtId="0" fontId="6" fillId="0" borderId="0" xfId="112" applyFont="1" applyAlignment="1">
      <alignment horizontal="left"/>
      <protection/>
    </xf>
    <xf numFmtId="0" fontId="6" fillId="0" borderId="0" xfId="112" applyFont="1" applyAlignment="1">
      <alignment horizontal="left"/>
      <protection/>
    </xf>
    <xf numFmtId="0" fontId="7" fillId="0" borderId="0" xfId="112" applyFont="1" applyBorder="1" applyAlignment="1">
      <alignment horizontal="left"/>
      <protection/>
    </xf>
    <xf numFmtId="0" fontId="6" fillId="0" borderId="0" xfId="112" applyFont="1" applyBorder="1" applyAlignment="1">
      <alignment horizontal="left"/>
      <protection/>
    </xf>
    <xf numFmtId="0" fontId="15" fillId="0" borderId="0" xfId="112" applyFont="1" applyAlignment="1">
      <alignment horizontal="left"/>
      <protection/>
    </xf>
    <xf numFmtId="0" fontId="29" fillId="38" borderId="17" xfId="112" applyFont="1" applyFill="1" applyBorder="1" applyAlignment="1">
      <alignment horizontal="left"/>
      <protection/>
    </xf>
    <xf numFmtId="0" fontId="12" fillId="0" borderId="17" xfId="108" applyFont="1" applyBorder="1">
      <alignment/>
      <protection/>
    </xf>
    <xf numFmtId="169" fontId="14" fillId="0" borderId="0" xfId="108" applyNumberFormat="1" applyFont="1" applyFill="1" applyBorder="1" applyAlignment="1">
      <alignment/>
      <protection/>
    </xf>
    <xf numFmtId="0" fontId="14" fillId="0" borderId="0" xfId="108" applyFont="1" applyAlignment="1">
      <alignment horizontal="left"/>
      <protection/>
    </xf>
    <xf numFmtId="0" fontId="36" fillId="38" borderId="0" xfId="108" applyFont="1" applyFill="1" applyBorder="1">
      <alignment/>
      <protection/>
    </xf>
    <xf numFmtId="169" fontId="14" fillId="0" borderId="0" xfId="112" applyNumberFormat="1" applyFont="1" applyFill="1" applyBorder="1" applyAlignment="1">
      <alignment horizontal="right" indent="1"/>
      <protection/>
    </xf>
    <xf numFmtId="0" fontId="14" fillId="0" borderId="0" xfId="108" applyFont="1" applyFill="1" applyBorder="1" applyAlignment="1">
      <alignment horizontal="left"/>
      <protection/>
    </xf>
    <xf numFmtId="0" fontId="11" fillId="0" borderId="0" xfId="94" applyFont="1" applyFill="1" applyBorder="1" applyAlignment="1">
      <alignment/>
      <protection/>
    </xf>
    <xf numFmtId="170" fontId="13" fillId="40" borderId="0" xfId="94" applyNumberFormat="1" applyFont="1" applyFill="1" applyBorder="1" applyAlignment="1">
      <alignment horizontal="right" vertical="center"/>
      <protection/>
    </xf>
    <xf numFmtId="170" fontId="13" fillId="40" borderId="0" xfId="94" applyNumberFormat="1" applyFont="1" applyFill="1" applyAlignment="1">
      <alignment horizontal="right" vertical="center"/>
      <protection/>
    </xf>
    <xf numFmtId="0" fontId="11" fillId="0" borderId="0" xfId="94" applyFont="1" applyAlignment="1">
      <alignment horizontal="right"/>
      <protection/>
    </xf>
    <xf numFmtId="0" fontId="30" fillId="38" borderId="17" xfId="112" applyFont="1" applyFill="1" applyBorder="1" applyAlignment="1">
      <alignment horizontal="center"/>
      <protection/>
    </xf>
    <xf numFmtId="0" fontId="30" fillId="38" borderId="19" xfId="112" applyFont="1" applyFill="1" applyBorder="1" applyAlignment="1">
      <alignment horizontal="center"/>
      <protection/>
    </xf>
    <xf numFmtId="0" fontId="13" fillId="40" borderId="0" xfId="94" applyFont="1" applyFill="1" applyBorder="1" applyAlignment="1">
      <alignment horizontal="left" vertical="center"/>
      <protection/>
    </xf>
    <xf numFmtId="168" fontId="13" fillId="40" borderId="0" xfId="94" applyNumberFormat="1" applyFont="1" applyFill="1" applyBorder="1" applyAlignment="1">
      <alignment horizontal="right" vertical="center"/>
      <protection/>
    </xf>
    <xf numFmtId="0" fontId="13" fillId="40" borderId="0" xfId="94" applyFont="1" applyFill="1" applyAlignment="1">
      <alignment horizontal="left" vertical="center"/>
      <protection/>
    </xf>
    <xf numFmtId="0" fontId="34" fillId="2" borderId="0" xfId="94" applyFont="1" applyFill="1" applyBorder="1" applyAlignment="1">
      <alignment horizontal="left" vertical="center"/>
      <protection/>
    </xf>
    <xf numFmtId="14" fontId="22" fillId="2" borderId="0" xfId="94" applyNumberFormat="1" applyFont="1" applyFill="1" applyBorder="1" applyAlignment="1" quotePrefix="1">
      <alignment horizontal="left" vertical="center"/>
      <protection/>
    </xf>
    <xf numFmtId="14" fontId="22" fillId="2" borderId="0" xfId="94" applyNumberFormat="1" applyFont="1" applyFill="1" applyBorder="1" applyAlignment="1" quotePrefix="1">
      <alignment horizontal="right" vertical="center"/>
      <protection/>
    </xf>
    <xf numFmtId="170" fontId="12" fillId="40" borderId="0" xfId="94" applyNumberFormat="1" applyFont="1" applyFill="1" applyAlignment="1">
      <alignment horizontal="right" vertical="center"/>
      <protection/>
    </xf>
    <xf numFmtId="0" fontId="34" fillId="2" borderId="0" xfId="94" applyFont="1" applyFill="1" applyBorder="1" applyAlignment="1">
      <alignment horizontal="center" vertical="center"/>
      <protection/>
    </xf>
    <xf numFmtId="168" fontId="13" fillId="40" borderId="0" xfId="94" applyNumberFormat="1" applyFont="1" applyFill="1" applyAlignment="1">
      <alignment horizontal="right" vertical="center" indent="2"/>
      <protection/>
    </xf>
    <xf numFmtId="0" fontId="11" fillId="0" borderId="0" xfId="119" applyAlignment="1">
      <alignment horizontal="right" indent="2"/>
      <protection/>
    </xf>
    <xf numFmtId="14" fontId="22" fillId="2" borderId="0" xfId="94" applyNumberFormat="1" applyFont="1" applyFill="1" applyBorder="1" applyAlignment="1" quotePrefix="1">
      <alignment horizontal="right" vertical="center" indent="2"/>
      <protection/>
    </xf>
    <xf numFmtId="168" fontId="13" fillId="40" borderId="0" xfId="94" applyNumberFormat="1" applyFont="1" applyFill="1" applyBorder="1" applyAlignment="1">
      <alignment horizontal="right" vertical="center" indent="2"/>
      <protection/>
    </xf>
    <xf numFmtId="0" fontId="32" fillId="40" borderId="0" xfId="94" applyFont="1" applyFill="1" applyAlignment="1">
      <alignment horizontal="left" vertical="center"/>
      <protection/>
    </xf>
    <xf numFmtId="0" fontId="32" fillId="40" borderId="0" xfId="119" applyFont="1" applyFill="1">
      <alignment/>
      <protection/>
    </xf>
    <xf numFmtId="170" fontId="32" fillId="40" borderId="0" xfId="94" applyNumberFormat="1" applyFont="1" applyFill="1" applyAlignment="1">
      <alignment horizontal="right" vertical="center"/>
      <protection/>
    </xf>
    <xf numFmtId="170" fontId="32" fillId="40" borderId="0" xfId="94" applyNumberFormat="1" applyFont="1" applyFill="1" applyAlignment="1">
      <alignment horizontal="right" vertical="center" indent="2"/>
      <protection/>
    </xf>
    <xf numFmtId="0" fontId="0" fillId="0" borderId="0" xfId="94" applyFont="1" applyBorder="1" applyAlignment="1">
      <alignment/>
      <protection/>
    </xf>
    <xf numFmtId="0" fontId="16" fillId="0" borderId="0" xfId="94" applyFont="1" applyFill="1" applyAlignment="1">
      <alignment/>
      <protection/>
    </xf>
    <xf numFmtId="0" fontId="21" fillId="0" borderId="0" xfId="94" applyFont="1" applyFill="1" applyAlignment="1">
      <alignment/>
      <protection/>
    </xf>
    <xf numFmtId="0" fontId="11" fillId="0" borderId="0" xfId="94" applyFont="1" applyFill="1" applyAlignment="1">
      <alignment/>
      <protection/>
    </xf>
    <xf numFmtId="0" fontId="11" fillId="0" borderId="0" xfId="120" applyFill="1">
      <alignment/>
      <protection/>
    </xf>
    <xf numFmtId="0" fontId="10" fillId="0" borderId="0" xfId="108" applyFont="1" applyBorder="1" applyAlignment="1">
      <alignment horizontal="center" vertical="center"/>
      <protection/>
    </xf>
    <xf numFmtId="0" fontId="6" fillId="0" borderId="20" xfId="108" applyFont="1" applyBorder="1">
      <alignment/>
      <protection/>
    </xf>
    <xf numFmtId="174" fontId="10" fillId="0" borderId="21" xfId="112" applyNumberFormat="1" applyFont="1" applyFill="1" applyBorder="1" applyAlignment="1">
      <alignment/>
      <protection/>
    </xf>
    <xf numFmtId="174" fontId="10" fillId="0" borderId="22" xfId="112" applyNumberFormat="1" applyFont="1" applyFill="1" applyBorder="1" applyAlignment="1">
      <alignment/>
      <protection/>
    </xf>
    <xf numFmtId="174" fontId="10" fillId="0" borderId="20" xfId="112" applyNumberFormat="1" applyFont="1" applyFill="1" applyBorder="1" applyAlignment="1">
      <alignment/>
      <protection/>
    </xf>
    <xf numFmtId="174" fontId="10" fillId="0" borderId="23" xfId="112" applyNumberFormat="1" applyFont="1" applyFill="1" applyBorder="1" applyAlignment="1">
      <alignment/>
      <protection/>
    </xf>
    <xf numFmtId="174" fontId="10" fillId="0" borderId="0" xfId="112" applyNumberFormat="1" applyFont="1" applyFill="1" applyBorder="1" applyAlignment="1">
      <alignment/>
      <protection/>
    </xf>
    <xf numFmtId="174" fontId="10" fillId="0" borderId="24" xfId="112" applyNumberFormat="1" applyFont="1" applyFill="1" applyBorder="1" applyAlignment="1">
      <alignment/>
      <protection/>
    </xf>
    <xf numFmtId="174" fontId="35" fillId="0" borderId="23" xfId="112" applyNumberFormat="1" applyFont="1" applyFill="1" applyBorder="1" applyAlignment="1">
      <alignment/>
      <protection/>
    </xf>
    <xf numFmtId="174" fontId="35" fillId="0" borderId="0" xfId="112" applyNumberFormat="1" applyFont="1" applyFill="1" applyBorder="1" applyAlignment="1">
      <alignment/>
      <protection/>
    </xf>
    <xf numFmtId="174" fontId="10" fillId="0" borderId="25" xfId="112" applyNumberFormat="1" applyFont="1" applyFill="1" applyBorder="1" applyAlignment="1">
      <alignment/>
      <protection/>
    </xf>
    <xf numFmtId="174" fontId="35" fillId="0" borderId="26" xfId="112" applyNumberFormat="1" applyFont="1" applyFill="1" applyBorder="1" applyAlignment="1">
      <alignment/>
      <protection/>
    </xf>
    <xf numFmtId="174" fontId="10" fillId="0" borderId="27" xfId="112" applyNumberFormat="1" applyFont="1" applyFill="1" applyBorder="1" applyAlignment="1">
      <alignment/>
      <protection/>
    </xf>
    <xf numFmtId="175" fontId="32" fillId="0" borderId="0" xfId="102" applyNumberFormat="1" applyFont="1" applyFill="1" applyBorder="1" applyAlignment="1">
      <alignment/>
    </xf>
    <xf numFmtId="175" fontId="32" fillId="0" borderId="24" xfId="102" applyNumberFormat="1" applyFont="1" applyFill="1" applyBorder="1" applyAlignment="1">
      <alignment/>
    </xf>
    <xf numFmtId="175" fontId="35" fillId="0" borderId="28" xfId="102" applyNumberFormat="1" applyFont="1" applyFill="1" applyBorder="1" applyAlignment="1">
      <alignment/>
    </xf>
    <xf numFmtId="175" fontId="35" fillId="0" borderId="29" xfId="102" applyNumberFormat="1" applyFont="1" applyFill="1" applyBorder="1" applyAlignment="1">
      <alignment/>
    </xf>
    <xf numFmtId="0" fontId="11" fillId="0" borderId="23" xfId="120" applyBorder="1">
      <alignment/>
      <protection/>
    </xf>
    <xf numFmtId="0" fontId="32" fillId="0" borderId="19" xfId="108" applyFont="1" applyBorder="1" applyAlignment="1">
      <alignment vertical="center"/>
      <protection/>
    </xf>
    <xf numFmtId="174" fontId="35" fillId="0" borderId="24" xfId="112" applyNumberFormat="1" applyFont="1" applyFill="1" applyBorder="1" applyAlignment="1">
      <alignment/>
      <protection/>
    </xf>
    <xf numFmtId="169" fontId="12" fillId="0" borderId="17" xfId="94" applyNumberFormat="1" applyFont="1" applyBorder="1" applyAlignment="1">
      <alignment horizontal="center"/>
      <protection/>
    </xf>
    <xf numFmtId="169" fontId="12" fillId="0" borderId="30" xfId="108" applyNumberFormat="1" applyFont="1" applyBorder="1" applyAlignment="1">
      <alignment horizontal="center"/>
      <protection/>
    </xf>
    <xf numFmtId="169" fontId="12" fillId="0" borderId="0" xfId="108" applyNumberFormat="1" applyFont="1" applyBorder="1" applyAlignment="1">
      <alignment horizontal="center"/>
      <protection/>
    </xf>
    <xf numFmtId="169" fontId="12" fillId="0" borderId="0" xfId="108" applyNumberFormat="1" applyFont="1" applyFill="1" applyBorder="1" applyAlignment="1">
      <alignment horizontal="center"/>
      <protection/>
    </xf>
    <xf numFmtId="169" fontId="12" fillId="0" borderId="0" xfId="112" applyNumberFormat="1" applyFont="1" applyBorder="1" applyAlignment="1">
      <alignment horizontal="center"/>
      <protection/>
    </xf>
    <xf numFmtId="169" fontId="12" fillId="0" borderId="17" xfId="112" applyNumberFormat="1" applyFont="1" applyFill="1" applyBorder="1" applyAlignment="1">
      <alignment horizontal="center"/>
      <protection/>
    </xf>
    <xf numFmtId="174" fontId="13" fillId="0" borderId="0" xfId="94" applyNumberFormat="1" applyFont="1" applyFill="1" applyBorder="1" applyAlignment="1">
      <alignment/>
      <protection/>
    </xf>
    <xf numFmtId="174" fontId="14" fillId="0" borderId="0" xfId="94" applyNumberFormat="1" applyFont="1" applyFill="1" applyBorder="1" applyAlignment="1">
      <alignment/>
      <protection/>
    </xf>
    <xf numFmtId="174" fontId="13" fillId="0" borderId="0" xfId="94" applyNumberFormat="1" applyFont="1" applyFill="1" applyAlignment="1">
      <alignment/>
      <protection/>
    </xf>
    <xf numFmtId="175" fontId="23" fillId="0" borderId="0" xfId="94" applyNumberFormat="1" applyFont="1" applyFill="1" applyAlignment="1">
      <alignment/>
      <protection/>
    </xf>
    <xf numFmtId="174" fontId="13" fillId="0" borderId="31" xfId="94" applyNumberFormat="1" applyFont="1" applyFill="1" applyBorder="1" applyAlignment="1">
      <alignment/>
      <protection/>
    </xf>
    <xf numFmtId="169" fontId="12" fillId="0" borderId="30" xfId="108" applyNumberFormat="1" applyFont="1" applyFill="1" applyBorder="1" applyAlignment="1">
      <alignment horizontal="center"/>
      <protection/>
    </xf>
    <xf numFmtId="0" fontId="12" fillId="0" borderId="17" xfId="108" applyFont="1" applyBorder="1" applyAlignment="1">
      <alignment/>
      <protection/>
    </xf>
    <xf numFmtId="175" fontId="23" fillId="0" borderId="0" xfId="94" applyNumberFormat="1" applyFont="1" applyFill="1" applyAlignment="1">
      <alignment horizontal="right"/>
      <protection/>
    </xf>
    <xf numFmtId="14" fontId="22" fillId="38" borderId="0" xfId="94" applyNumberFormat="1" applyFont="1" applyFill="1" applyBorder="1" applyAlignment="1" quotePrefix="1">
      <alignment horizontal="center" vertical="center"/>
      <protection/>
    </xf>
    <xf numFmtId="175" fontId="13" fillId="39" borderId="0" xfId="94" applyNumberFormat="1" applyFont="1" applyFill="1" applyAlignment="1">
      <alignment horizontal="right" vertical="center"/>
      <protection/>
    </xf>
    <xf numFmtId="175" fontId="14" fillId="39" borderId="16" xfId="94" applyNumberFormat="1" applyFont="1" applyFill="1" applyBorder="1" applyAlignment="1">
      <alignment horizontal="right" vertical="center"/>
      <protection/>
    </xf>
    <xf numFmtId="173" fontId="13" fillId="39" borderId="0" xfId="94" applyNumberFormat="1" applyFont="1" applyFill="1" applyBorder="1" applyAlignment="1">
      <alignment horizontal="right" vertical="center"/>
      <protection/>
    </xf>
    <xf numFmtId="173" fontId="14" fillId="39" borderId="16" xfId="94" applyNumberFormat="1" applyFont="1" applyFill="1" applyBorder="1" applyAlignment="1">
      <alignment horizontal="right" vertical="center"/>
      <protection/>
    </xf>
    <xf numFmtId="0" fontId="13" fillId="39" borderId="0" xfId="94" applyFont="1" applyFill="1" applyAlignment="1">
      <alignment horizontal="left" vertical="center" indent="1"/>
      <protection/>
    </xf>
    <xf numFmtId="0" fontId="13" fillId="39" borderId="0" xfId="94" applyFont="1" applyFill="1" applyBorder="1" applyAlignment="1">
      <alignment/>
      <protection/>
    </xf>
    <xf numFmtId="175" fontId="14" fillId="39" borderId="0" xfId="94" applyNumberFormat="1" applyFont="1" applyFill="1" applyAlignment="1">
      <alignment horizontal="right" vertical="center"/>
      <protection/>
    </xf>
    <xf numFmtId="0" fontId="14" fillId="0" borderId="0" xfId="117" applyFont="1">
      <alignment/>
      <protection/>
    </xf>
    <xf numFmtId="175" fontId="14" fillId="39" borderId="32" xfId="94" applyNumberFormat="1" applyFont="1" applyFill="1" applyBorder="1" applyAlignment="1">
      <alignment horizontal="right" vertical="center"/>
      <protection/>
    </xf>
    <xf numFmtId="174" fontId="13" fillId="39" borderId="0" xfId="94" applyNumberFormat="1" applyFont="1" applyFill="1" applyAlignment="1">
      <alignment horizontal="right" vertical="center"/>
      <protection/>
    </xf>
    <xf numFmtId="174" fontId="14" fillId="39" borderId="0" xfId="94" applyNumberFormat="1" applyFont="1" applyFill="1" applyAlignment="1">
      <alignment horizontal="right" vertical="center"/>
      <protection/>
    </xf>
    <xf numFmtId="174" fontId="14" fillId="39" borderId="32" xfId="94" applyNumberFormat="1" applyFont="1" applyFill="1" applyBorder="1" applyAlignment="1">
      <alignment horizontal="right" vertical="center"/>
      <protection/>
    </xf>
    <xf numFmtId="175" fontId="32" fillId="0" borderId="24" xfId="102" applyNumberFormat="1" applyFont="1" applyFill="1" applyBorder="1" applyAlignment="1">
      <alignment horizontal="right"/>
    </xf>
    <xf numFmtId="175" fontId="35" fillId="0" borderId="29" xfId="102" applyNumberFormat="1" applyFont="1" applyFill="1" applyBorder="1" applyAlignment="1">
      <alignment horizontal="right"/>
    </xf>
    <xf numFmtId="0" fontId="30" fillId="38" borderId="0" xfId="112" applyFont="1" applyFill="1" applyBorder="1" applyAlignment="1">
      <alignment horizontal="center"/>
      <protection/>
    </xf>
    <xf numFmtId="0" fontId="30" fillId="38" borderId="18" xfId="112" applyFont="1" applyFill="1" applyBorder="1" applyAlignment="1">
      <alignment horizontal="center"/>
      <protection/>
    </xf>
    <xf numFmtId="174" fontId="6" fillId="0" borderId="0" xfId="112" applyNumberFormat="1" applyFont="1" applyFill="1" applyAlignment="1">
      <alignment horizontal="right" indent="1"/>
      <protection/>
    </xf>
    <xf numFmtId="0" fontId="34" fillId="0" borderId="0" xfId="112" applyFont="1" applyBorder="1" applyAlignment="1">
      <alignment horizontal="left"/>
      <protection/>
    </xf>
    <xf numFmtId="174" fontId="34" fillId="0" borderId="0" xfId="112" applyNumberFormat="1" applyFont="1" applyFill="1" applyAlignment="1">
      <alignment horizontal="right" indent="1"/>
      <protection/>
    </xf>
    <xf numFmtId="174" fontId="34" fillId="0" borderId="0" xfId="112" applyNumberFormat="1" applyFont="1" applyFill="1" applyBorder="1" applyAlignment="1">
      <alignment horizontal="right" indent="1"/>
      <protection/>
    </xf>
    <xf numFmtId="174" fontId="7" fillId="0" borderId="0" xfId="112" applyNumberFormat="1" applyFont="1" applyBorder="1" applyAlignment="1">
      <alignment horizontal="right" indent="1"/>
      <protection/>
    </xf>
    <xf numFmtId="174" fontId="15" fillId="0" borderId="0" xfId="112" applyNumberFormat="1" applyFont="1" applyBorder="1" applyAlignment="1">
      <alignment horizontal="right" indent="1"/>
      <protection/>
    </xf>
    <xf numFmtId="174" fontId="7" fillId="0" borderId="0" xfId="112" applyNumberFormat="1" applyFont="1" applyFill="1" applyAlignment="1">
      <alignment horizontal="right" indent="1"/>
      <protection/>
    </xf>
    <xf numFmtId="0" fontId="34" fillId="0" borderId="0" xfId="94" applyFont="1" applyFill="1" applyBorder="1" applyAlignment="1">
      <alignment horizontal="left"/>
      <protection/>
    </xf>
    <xf numFmtId="0" fontId="37" fillId="0" borderId="0" xfId="94" applyFont="1" applyAlignment="1">
      <alignment/>
      <protection/>
    </xf>
    <xf numFmtId="0" fontId="34" fillId="0" borderId="0" xfId="94" applyFont="1" applyAlignment="1">
      <alignment horizontal="left"/>
      <protection/>
    </xf>
    <xf numFmtId="0" fontId="38" fillId="0" borderId="0" xfId="94" applyFont="1" applyAlignment="1">
      <alignment/>
      <protection/>
    </xf>
    <xf numFmtId="0" fontId="38" fillId="0" borderId="0" xfId="94" applyFont="1" applyFill="1" applyAlignment="1">
      <alignment/>
      <protection/>
    </xf>
    <xf numFmtId="0" fontId="7" fillId="0" borderId="0" xfId="94" applyFont="1" applyFill="1" applyAlignment="1">
      <alignment horizontal="left"/>
      <protection/>
    </xf>
    <xf numFmtId="173" fontId="6" fillId="0" borderId="0" xfId="94" applyNumberFormat="1" applyFont="1" applyBorder="1" applyAlignment="1">
      <alignment horizontal="right"/>
      <protection/>
    </xf>
    <xf numFmtId="173" fontId="7" fillId="0" borderId="0" xfId="94" applyNumberFormat="1" applyFont="1" applyBorder="1" applyAlignment="1">
      <alignment horizontal="right"/>
      <protection/>
    </xf>
    <xf numFmtId="0" fontId="6" fillId="0" borderId="0" xfId="94" applyFont="1" applyFill="1" applyBorder="1" applyAlignment="1">
      <alignment horizontal="left" indent="1"/>
      <protection/>
    </xf>
    <xf numFmtId="0" fontId="6" fillId="0" borderId="31" xfId="94" applyFont="1" applyFill="1" applyBorder="1" applyAlignment="1">
      <alignment/>
      <protection/>
    </xf>
    <xf numFmtId="0" fontId="6" fillId="0" borderId="0" xfId="94" applyFont="1" applyFill="1" applyBorder="1" applyAlignment="1">
      <alignment/>
      <protection/>
    </xf>
    <xf numFmtId="175" fontId="32" fillId="0" borderId="0" xfId="102" applyNumberFormat="1" applyFont="1" applyFill="1" applyBorder="1" applyAlignment="1">
      <alignment horizontal="right"/>
    </xf>
    <xf numFmtId="175" fontId="35" fillId="0" borderId="28" xfId="102" applyNumberFormat="1" applyFont="1" applyFill="1" applyBorder="1" applyAlignment="1">
      <alignment horizontal="right"/>
    </xf>
    <xf numFmtId="173" fontId="6" fillId="0" borderId="0" xfId="94" applyNumberFormat="1" applyFont="1" applyFill="1" applyBorder="1" applyAlignment="1">
      <alignment horizontal="right"/>
      <protection/>
    </xf>
    <xf numFmtId="173" fontId="7" fillId="0" borderId="0" xfId="94" applyNumberFormat="1" applyFont="1" applyFill="1" applyBorder="1" applyAlignment="1">
      <alignment horizontal="right"/>
      <protection/>
    </xf>
    <xf numFmtId="173" fontId="13" fillId="0" borderId="0" xfId="94" applyNumberFormat="1" applyFont="1" applyFill="1" applyBorder="1" applyAlignment="1">
      <alignment horizontal="right" vertical="center"/>
      <protection/>
    </xf>
    <xf numFmtId="173" fontId="14" fillId="0" borderId="16" xfId="94" applyNumberFormat="1" applyFont="1" applyFill="1" applyBorder="1" applyAlignment="1">
      <alignment horizontal="right" vertical="center"/>
      <protection/>
    </xf>
    <xf numFmtId="174" fontId="13" fillId="0" borderId="0" xfId="94" applyNumberFormat="1" applyFont="1" applyFill="1" applyAlignment="1">
      <alignment horizontal="right" vertical="center"/>
      <protection/>
    </xf>
    <xf numFmtId="174" fontId="14" fillId="0" borderId="0" xfId="94" applyNumberFormat="1" applyFont="1" applyFill="1" applyAlignment="1">
      <alignment horizontal="right" vertical="center"/>
      <protection/>
    </xf>
    <xf numFmtId="174" fontId="14" fillId="0" borderId="32" xfId="94" applyNumberFormat="1" applyFont="1" applyFill="1" applyBorder="1" applyAlignment="1">
      <alignment horizontal="right" vertical="center"/>
      <protection/>
    </xf>
    <xf numFmtId="177" fontId="40" fillId="41" borderId="0" xfId="94" applyNumberFormat="1" applyFont="1" applyFill="1" applyAlignment="1">
      <alignment horizontal="center"/>
      <protection/>
    </xf>
    <xf numFmtId="174" fontId="13" fillId="0" borderId="0" xfId="94" applyNumberFormat="1" applyFont="1" applyFill="1" applyBorder="1" applyAlignment="1">
      <alignment horizontal="right" vertical="center"/>
      <protection/>
    </xf>
    <xf numFmtId="0" fontId="41" fillId="0" borderId="0" xfId="115" applyFont="1">
      <alignment/>
      <protection/>
    </xf>
    <xf numFmtId="0" fontId="29" fillId="41" borderId="0" xfId="94" applyFont="1" applyFill="1" applyAlignment="1">
      <alignment horizontal="center"/>
      <protection/>
    </xf>
    <xf numFmtId="1" fontId="32" fillId="0" borderId="28" xfId="108" applyNumberFormat="1" applyFont="1" applyBorder="1" applyAlignment="1">
      <alignment horizontal="center" vertical="center"/>
      <protection/>
    </xf>
    <xf numFmtId="1" fontId="32" fillId="0" borderId="19" xfId="108" applyNumberFormat="1" applyFont="1" applyBorder="1" applyAlignment="1">
      <alignment horizontal="center" vertical="center"/>
      <protection/>
    </xf>
    <xf numFmtId="1" fontId="32" fillId="0" borderId="17" xfId="108" applyNumberFormat="1" applyFont="1" applyBorder="1" applyAlignment="1">
      <alignment horizontal="center" vertical="center"/>
      <protection/>
    </xf>
    <xf numFmtId="1" fontId="32" fillId="0" borderId="28" xfId="108" applyNumberFormat="1" applyFont="1" applyFill="1" applyBorder="1" applyAlignment="1">
      <alignment horizontal="center" vertical="center"/>
      <protection/>
    </xf>
    <xf numFmtId="1" fontId="32" fillId="0" borderId="29" xfId="108" applyNumberFormat="1" applyFont="1" applyBorder="1" applyAlignment="1">
      <alignment horizontal="center" vertical="center"/>
      <protection/>
    </xf>
    <xf numFmtId="1" fontId="32" fillId="0" borderId="17" xfId="108" applyNumberFormat="1" applyFont="1" applyBorder="1" applyAlignment="1">
      <alignment horizontal="right" vertical="center"/>
      <protection/>
    </xf>
    <xf numFmtId="1" fontId="32" fillId="0" borderId="19" xfId="108" applyNumberFormat="1" applyFont="1" applyBorder="1" applyAlignment="1">
      <alignment horizontal="right" vertical="center" indent="1"/>
      <protection/>
    </xf>
    <xf numFmtId="1" fontId="32" fillId="0" borderId="33" xfId="108" applyNumberFormat="1" applyFont="1" applyBorder="1" applyAlignment="1">
      <alignment horizontal="right" vertical="center"/>
      <protection/>
    </xf>
    <xf numFmtId="1" fontId="32" fillId="0" borderId="29" xfId="108" applyNumberFormat="1" applyFont="1" applyBorder="1" applyAlignment="1">
      <alignment horizontal="right" vertical="center" indent="1"/>
      <protection/>
    </xf>
    <xf numFmtId="1" fontId="32" fillId="0" borderId="17" xfId="108" applyNumberFormat="1" applyFont="1" applyFill="1" applyBorder="1" applyAlignment="1">
      <alignment horizontal="right" vertical="center"/>
      <protection/>
    </xf>
    <xf numFmtId="1" fontId="32" fillId="0" borderId="33" xfId="108" applyNumberFormat="1" applyFont="1" applyBorder="1" applyAlignment="1">
      <alignment horizontal="center" vertical="center"/>
      <protection/>
    </xf>
    <xf numFmtId="0" fontId="39" fillId="0" borderId="0" xfId="94" applyFont="1" applyFill="1" applyAlignment="1">
      <alignment/>
      <protection/>
    </xf>
    <xf numFmtId="0" fontId="20" fillId="0" borderId="0" xfId="94" applyFont="1" applyFill="1" applyAlignment="1">
      <alignment/>
      <protection/>
    </xf>
    <xf numFmtId="0" fontId="18" fillId="0" borderId="0" xfId="94" applyFont="1" applyFill="1" applyAlignment="1">
      <alignment/>
      <protection/>
    </xf>
    <xf numFmtId="169" fontId="12" fillId="0" borderId="17" xfId="112" applyNumberFormat="1" applyFont="1" applyFill="1" applyBorder="1" applyAlignment="1">
      <alignment/>
      <protection/>
    </xf>
    <xf numFmtId="0" fontId="42" fillId="42" borderId="0" xfId="120" applyFont="1" applyFill="1">
      <alignment/>
      <protection/>
    </xf>
    <xf numFmtId="0" fontId="42" fillId="42" borderId="0" xfId="115" applyFont="1" applyFill="1">
      <alignment/>
      <protection/>
    </xf>
    <xf numFmtId="177" fontId="22" fillId="41" borderId="0" xfId="94" applyNumberFormat="1" applyFont="1" applyFill="1" applyAlignment="1">
      <alignment horizontal="center"/>
      <protection/>
    </xf>
    <xf numFmtId="0" fontId="31" fillId="0" borderId="0" xfId="94" applyFont="1" applyAlignment="1">
      <alignment/>
      <protection/>
    </xf>
    <xf numFmtId="0" fontId="6" fillId="0" borderId="0" xfId="115" applyFont="1">
      <alignment/>
      <protection/>
    </xf>
    <xf numFmtId="1" fontId="32" fillId="0" borderId="17" xfId="108" applyNumberFormat="1" applyFont="1" applyFill="1" applyBorder="1" applyAlignment="1">
      <alignment horizontal="center" vertical="center"/>
      <protection/>
    </xf>
    <xf numFmtId="174" fontId="11" fillId="0" borderId="0" xfId="120" applyNumberFormat="1">
      <alignment/>
      <protection/>
    </xf>
    <xf numFmtId="0" fontId="29" fillId="41" borderId="0" xfId="94" applyFont="1" applyFill="1" applyBorder="1" applyAlignment="1">
      <alignment horizontal="center"/>
      <protection/>
    </xf>
    <xf numFmtId="177" fontId="22" fillId="41" borderId="0" xfId="94" applyNumberFormat="1" applyFont="1" applyFill="1" applyBorder="1" applyAlignment="1">
      <alignment horizontal="center"/>
      <protection/>
    </xf>
    <xf numFmtId="0" fontId="43" fillId="0" borderId="0" xfId="108" applyFont="1" applyBorder="1">
      <alignment/>
      <protection/>
    </xf>
    <xf numFmtId="174" fontId="43" fillId="0" borderId="0" xfId="94" applyNumberFormat="1" applyFont="1" applyFill="1" applyBorder="1" applyAlignment="1">
      <alignment/>
      <protection/>
    </xf>
    <xf numFmtId="0" fontId="43" fillId="0" borderId="0" xfId="94" applyFont="1" applyAlignment="1">
      <alignment/>
      <protection/>
    </xf>
    <xf numFmtId="0" fontId="15" fillId="0" borderId="0" xfId="108" applyFont="1" applyBorder="1">
      <alignment/>
      <protection/>
    </xf>
    <xf numFmtId="0" fontId="43" fillId="0" borderId="0" xfId="115" applyFont="1">
      <alignment/>
      <protection/>
    </xf>
    <xf numFmtId="0" fontId="15" fillId="0" borderId="0" xfId="112" applyFont="1" applyAlignment="1">
      <alignment horizontal="left"/>
      <protection/>
    </xf>
    <xf numFmtId="174" fontId="15" fillId="0" borderId="0" xfId="112" applyNumberFormat="1" applyFont="1" applyFill="1" applyAlignment="1">
      <alignment horizontal="right" indent="1"/>
      <protection/>
    </xf>
    <xf numFmtId="0" fontId="44" fillId="0" borderId="0" xfId="0" applyFont="1" applyAlignment="1">
      <alignment/>
    </xf>
    <xf numFmtId="174" fontId="10" fillId="42" borderId="21" xfId="112" applyNumberFormat="1" applyFont="1" applyFill="1" applyBorder="1" applyAlignment="1">
      <alignment/>
      <protection/>
    </xf>
    <xf numFmtId="174" fontId="10" fillId="42" borderId="22" xfId="112" applyNumberFormat="1" applyFont="1" applyFill="1" applyBorder="1" applyAlignment="1">
      <alignment/>
      <protection/>
    </xf>
    <xf numFmtId="0" fontId="6" fillId="42" borderId="18" xfId="108" applyFont="1" applyFill="1" applyBorder="1">
      <alignment/>
      <protection/>
    </xf>
    <xf numFmtId="0" fontId="42" fillId="42" borderId="0" xfId="115" applyFont="1" applyFill="1" applyBorder="1">
      <alignment/>
      <protection/>
    </xf>
    <xf numFmtId="174" fontId="10" fillId="0" borderId="10" xfId="112" applyNumberFormat="1" applyFont="1" applyFill="1" applyBorder="1" applyAlignment="1">
      <alignment/>
      <protection/>
    </xf>
    <xf numFmtId="174" fontId="10" fillId="0" borderId="34" xfId="112" applyNumberFormat="1" applyFont="1" applyFill="1" applyBorder="1" applyAlignment="1">
      <alignment/>
      <protection/>
    </xf>
    <xf numFmtId="0" fontId="6" fillId="0" borderId="0" xfId="120" applyFont="1">
      <alignment/>
      <protection/>
    </xf>
    <xf numFmtId="174" fontId="10" fillId="42" borderId="35" xfId="112" applyNumberFormat="1" applyFont="1" applyFill="1" applyBorder="1" applyAlignment="1">
      <alignment/>
      <protection/>
    </xf>
    <xf numFmtId="174" fontId="10" fillId="42" borderId="36" xfId="112" applyNumberFormat="1" applyFont="1" applyFill="1" applyBorder="1" applyAlignment="1">
      <alignment/>
      <protection/>
    </xf>
    <xf numFmtId="0" fontId="10" fillId="0" borderId="0" xfId="108" applyFont="1" applyBorder="1">
      <alignment/>
      <protection/>
    </xf>
    <xf numFmtId="174" fontId="10" fillId="0" borderId="37" xfId="112" applyNumberFormat="1" applyFont="1" applyFill="1" applyBorder="1" applyAlignment="1">
      <alignment/>
      <protection/>
    </xf>
    <xf numFmtId="174" fontId="10" fillId="0" borderId="38" xfId="112" applyNumberFormat="1" applyFont="1" applyFill="1" applyBorder="1" applyAlignment="1">
      <alignment/>
      <protection/>
    </xf>
    <xf numFmtId="174" fontId="10" fillId="0" borderId="35" xfId="112" applyNumberFormat="1" applyFont="1" applyFill="1" applyBorder="1" applyAlignment="1">
      <alignment/>
      <protection/>
    </xf>
    <xf numFmtId="0" fontId="42" fillId="42" borderId="0" xfId="120" applyFont="1" applyFill="1" applyBorder="1">
      <alignment/>
      <protection/>
    </xf>
    <xf numFmtId="174" fontId="10" fillId="0" borderId="36" xfId="112" applyNumberFormat="1" applyFont="1" applyFill="1" applyBorder="1" applyAlignment="1">
      <alignment/>
      <protection/>
    </xf>
    <xf numFmtId="172" fontId="45" fillId="0" borderId="0" xfId="94" applyNumberFormat="1" applyFont="1" applyFill="1" applyAlignment="1">
      <alignment/>
      <protection/>
    </xf>
    <xf numFmtId="172" fontId="13" fillId="0" borderId="0" xfId="94" applyNumberFormat="1" applyFont="1" applyAlignment="1">
      <alignment/>
      <protection/>
    </xf>
    <xf numFmtId="0" fontId="11" fillId="0" borderId="0" xfId="118">
      <alignment/>
      <protection/>
    </xf>
    <xf numFmtId="0" fontId="13" fillId="0" borderId="0" xfId="118" applyFont="1">
      <alignment/>
      <protection/>
    </xf>
    <xf numFmtId="0" fontId="14" fillId="0" borderId="0" xfId="118" applyFont="1">
      <alignment/>
      <protection/>
    </xf>
    <xf numFmtId="0" fontId="33" fillId="0" borderId="0" xfId="118" applyFont="1">
      <alignment/>
      <protection/>
    </xf>
    <xf numFmtId="0" fontId="11" fillId="0" borderId="0" xfId="121">
      <alignment/>
      <protection/>
    </xf>
    <xf numFmtId="0" fontId="11" fillId="0" borderId="0" xfId="121" applyFill="1">
      <alignment/>
      <protection/>
    </xf>
    <xf numFmtId="0" fontId="36" fillId="38" borderId="0" xfId="109" applyFont="1" applyFill="1" applyBorder="1">
      <alignment/>
      <protection/>
    </xf>
    <xf numFmtId="0" fontId="12" fillId="0" borderId="17" xfId="109" applyFont="1" applyBorder="1">
      <alignment/>
      <protection/>
    </xf>
    <xf numFmtId="177" fontId="12" fillId="0" borderId="9" xfId="94" applyNumberFormat="1" applyFont="1" applyFill="1" applyBorder="1" applyAlignment="1">
      <alignment horizontal="center"/>
      <protection/>
    </xf>
    <xf numFmtId="0" fontId="13" fillId="0" borderId="0" xfId="109" applyFont="1" applyBorder="1">
      <alignment/>
      <protection/>
    </xf>
    <xf numFmtId="10" fontId="13" fillId="0" borderId="0" xfId="94" applyNumberFormat="1" applyFont="1" applyFill="1" applyBorder="1" applyAlignment="1">
      <alignment/>
      <protection/>
    </xf>
    <xf numFmtId="169" fontId="12" fillId="0" borderId="17" xfId="113" applyNumberFormat="1" applyFont="1" applyFill="1" applyBorder="1" applyAlignment="1">
      <alignment/>
      <protection/>
    </xf>
    <xf numFmtId="0" fontId="11" fillId="0" borderId="0" xfId="94" applyFont="1" applyFill="1" applyAlignment="1">
      <alignment/>
      <protection/>
    </xf>
    <xf numFmtId="10" fontId="13" fillId="0" borderId="0" xfId="94" applyNumberFormat="1" applyFont="1" applyFill="1" applyBorder="1" applyAlignment="1">
      <alignment horizontal="right"/>
      <protection/>
    </xf>
    <xf numFmtId="0" fontId="6" fillId="0" borderId="0" xfId="116" applyFont="1">
      <alignment/>
      <protection/>
    </xf>
    <xf numFmtId="1" fontId="13" fillId="0" borderId="0" xfId="94" applyNumberFormat="1" applyFont="1" applyFill="1" applyBorder="1" applyAlignment="1">
      <alignment/>
      <protection/>
    </xf>
    <xf numFmtId="3" fontId="13" fillId="0" borderId="0" xfId="94" applyNumberFormat="1" applyFont="1" applyFill="1" applyBorder="1" applyAlignment="1">
      <alignment/>
      <protection/>
    </xf>
    <xf numFmtId="3" fontId="13" fillId="0" borderId="0" xfId="94" applyNumberFormat="1" applyFont="1" applyFill="1" applyBorder="1" applyAlignment="1">
      <alignment horizontal="right"/>
      <protection/>
    </xf>
    <xf numFmtId="0" fontId="32" fillId="0" borderId="0" xfId="108" applyFont="1" applyBorder="1" applyAlignment="1">
      <alignment vertical="center"/>
      <protection/>
    </xf>
    <xf numFmtId="0" fontId="48" fillId="0" borderId="0" xfId="0" applyFont="1" applyAlignment="1">
      <alignment/>
    </xf>
    <xf numFmtId="0" fontId="49" fillId="0" borderId="0" xfId="0" applyFont="1" applyAlignment="1">
      <alignment/>
    </xf>
    <xf numFmtId="3" fontId="50" fillId="0" borderId="0" xfId="0" applyNumberFormat="1" applyFont="1" applyAlignment="1">
      <alignment/>
    </xf>
    <xf numFmtId="9" fontId="50" fillId="0" borderId="0" xfId="0" applyNumberFormat="1" applyFont="1" applyAlignment="1">
      <alignment/>
    </xf>
    <xf numFmtId="3" fontId="35" fillId="0" borderId="0" xfId="0" applyNumberFormat="1" applyFont="1" applyAlignment="1">
      <alignment/>
    </xf>
    <xf numFmtId="0" fontId="8" fillId="0" borderId="0" xfId="0" applyFont="1" applyAlignment="1">
      <alignment/>
    </xf>
    <xf numFmtId="3" fontId="8" fillId="0" borderId="0" xfId="0" applyNumberFormat="1" applyFont="1" applyAlignment="1">
      <alignment/>
    </xf>
    <xf numFmtId="177" fontId="51" fillId="0" borderId="0" xfId="0" applyNumberFormat="1" applyFont="1" applyAlignment="1">
      <alignment/>
    </xf>
    <xf numFmtId="3" fontId="51" fillId="0" borderId="0" xfId="0" applyNumberFormat="1" applyFont="1" applyAlignment="1">
      <alignment/>
    </xf>
    <xf numFmtId="3" fontId="13" fillId="0" borderId="0" xfId="0" applyNumberFormat="1" applyFont="1" applyAlignment="1">
      <alignment/>
    </xf>
    <xf numFmtId="0" fontId="11" fillId="0" borderId="0" xfId="0" applyFont="1" applyAlignment="1">
      <alignment/>
    </xf>
    <xf numFmtId="3" fontId="13" fillId="0" borderId="0" xfId="0" applyNumberFormat="1" applyFont="1" applyAlignment="1">
      <alignment/>
    </xf>
    <xf numFmtId="0" fontId="11" fillId="0" borderId="0" xfId="0" applyFont="1" applyAlignment="1">
      <alignment/>
    </xf>
    <xf numFmtId="0" fontId="17" fillId="0" borderId="0" xfId="0" applyFont="1" applyAlignment="1">
      <alignment/>
    </xf>
    <xf numFmtId="0" fontId="13" fillId="0" borderId="0" xfId="0" applyFont="1" applyAlignment="1">
      <alignment/>
    </xf>
    <xf numFmtId="0" fontId="50" fillId="0" borderId="0" xfId="0" applyFont="1" applyAlignment="1">
      <alignment/>
    </xf>
    <xf numFmtId="172" fontId="35" fillId="0" borderId="0" xfId="0" applyNumberFormat="1" applyFont="1" applyAlignment="1">
      <alignment/>
    </xf>
    <xf numFmtId="172" fontId="13" fillId="0" borderId="0" xfId="0" applyNumberFormat="1" applyFont="1" applyAlignment="1">
      <alignment/>
    </xf>
    <xf numFmtId="172" fontId="13" fillId="0" borderId="0" xfId="0" applyNumberFormat="1" applyFont="1" applyAlignment="1">
      <alignment/>
    </xf>
    <xf numFmtId="172" fontId="50" fillId="0" borderId="0" xfId="0" applyNumberFormat="1" applyFont="1" applyAlignment="1">
      <alignment/>
    </xf>
    <xf numFmtId="3" fontId="12" fillId="0" borderId="0" xfId="0" applyNumberFormat="1" applyFont="1" applyAlignment="1">
      <alignment/>
    </xf>
    <xf numFmtId="0" fontId="8" fillId="0" borderId="0" xfId="0" applyFont="1" applyFill="1" applyBorder="1" applyAlignment="1">
      <alignment/>
    </xf>
    <xf numFmtId="0" fontId="13" fillId="0" borderId="0" xfId="0" applyFont="1" applyFill="1" applyBorder="1" applyAlignment="1">
      <alignment/>
    </xf>
    <xf numFmtId="0" fontId="0" fillId="0" borderId="0" xfId="0" applyFill="1" applyBorder="1" applyAlignment="1">
      <alignment/>
    </xf>
    <xf numFmtId="0" fontId="36" fillId="38" borderId="0" xfId="110" applyFont="1" applyFill="1" applyBorder="1">
      <alignment/>
      <protection/>
    </xf>
    <xf numFmtId="0" fontId="12" fillId="0" borderId="17" xfId="110" applyFont="1" applyBorder="1">
      <alignment/>
      <protection/>
    </xf>
    <xf numFmtId="0" fontId="13" fillId="0" borderId="0" xfId="110" applyFont="1" applyBorder="1">
      <alignment/>
      <protection/>
    </xf>
    <xf numFmtId="0" fontId="43" fillId="0" borderId="0" xfId="110" applyFont="1" applyBorder="1">
      <alignment/>
      <protection/>
    </xf>
    <xf numFmtId="3" fontId="13" fillId="0" borderId="0" xfId="94" applyNumberFormat="1" applyFont="1" applyFill="1" applyAlignment="1">
      <alignment horizontal="left"/>
      <protection/>
    </xf>
    <xf numFmtId="174" fontId="13" fillId="0" borderId="0" xfId="94" applyNumberFormat="1" applyFont="1" applyFill="1" applyAlignment="1">
      <alignment/>
      <protection/>
    </xf>
    <xf numFmtId="178" fontId="13" fillId="0" borderId="0" xfId="94" applyNumberFormat="1" applyFont="1" applyFill="1" applyBorder="1" applyAlignment="1">
      <alignment/>
      <protection/>
    </xf>
    <xf numFmtId="178" fontId="50" fillId="0" borderId="0" xfId="94" applyNumberFormat="1" applyFont="1" applyFill="1" applyBorder="1" applyAlignment="1">
      <alignment/>
      <protection/>
    </xf>
    <xf numFmtId="178" fontId="35" fillId="0" borderId="0" xfId="94" applyNumberFormat="1" applyFont="1" applyFill="1" applyBorder="1" applyAlignment="1">
      <alignment/>
      <protection/>
    </xf>
    <xf numFmtId="3" fontId="12" fillId="0" borderId="0" xfId="94" applyNumberFormat="1" applyFont="1" applyFill="1" applyAlignment="1">
      <alignment horizontal="left"/>
      <protection/>
    </xf>
    <xf numFmtId="0" fontId="13" fillId="0" borderId="0" xfId="0" applyFont="1" applyAlignment="1">
      <alignment vertical="top"/>
    </xf>
    <xf numFmtId="172" fontId="13" fillId="0" borderId="0" xfId="94" applyNumberFormat="1" applyFont="1" applyFill="1" applyAlignment="1">
      <alignment/>
      <protection/>
    </xf>
    <xf numFmtId="177" fontId="12" fillId="0" borderId="17" xfId="94" applyNumberFormat="1" applyFont="1" applyBorder="1" applyAlignment="1">
      <alignment horizontal="center"/>
      <protection/>
    </xf>
    <xf numFmtId="0" fontId="13" fillId="0" borderId="0" xfId="0" applyFont="1" applyAlignment="1">
      <alignment vertical="top"/>
    </xf>
    <xf numFmtId="178" fontId="13" fillId="0" borderId="0" xfId="94" applyNumberFormat="1" applyFont="1" applyFill="1" applyAlignment="1">
      <alignment/>
      <protection/>
    </xf>
    <xf numFmtId="3" fontId="50" fillId="0" borderId="0" xfId="94" applyNumberFormat="1" applyFont="1" applyFill="1" applyAlignment="1">
      <alignment horizontal="left"/>
      <protection/>
    </xf>
    <xf numFmtId="0" fontId="50" fillId="0" borderId="0" xfId="94" applyFont="1" applyAlignment="1">
      <alignment/>
      <protection/>
    </xf>
    <xf numFmtId="0" fontId="50" fillId="0" borderId="0" xfId="110" applyFont="1" applyBorder="1">
      <alignment/>
      <protection/>
    </xf>
    <xf numFmtId="0" fontId="35" fillId="0" borderId="0" xfId="110" applyFont="1" applyBorder="1">
      <alignment/>
      <protection/>
    </xf>
    <xf numFmtId="3" fontId="13" fillId="0" borderId="0" xfId="0" applyNumberFormat="1" applyFont="1" applyAlignment="1">
      <alignment horizontal="left" indent="1"/>
    </xf>
    <xf numFmtId="0" fontId="13" fillId="0" borderId="0" xfId="0" applyFont="1" applyFill="1" applyBorder="1" applyAlignment="1">
      <alignment horizontal="left"/>
    </xf>
    <xf numFmtId="0" fontId="13" fillId="0" borderId="0" xfId="0" applyFont="1" applyFill="1" applyBorder="1" applyAlignment="1">
      <alignment horizontal="left"/>
    </xf>
    <xf numFmtId="0" fontId="13" fillId="0" borderId="0" xfId="0" applyFont="1" applyFill="1" applyBorder="1" applyAlignment="1">
      <alignment horizontal="left" indent="2"/>
    </xf>
    <xf numFmtId="10" fontId="13" fillId="0" borderId="0" xfId="118" applyNumberFormat="1" applyFont="1">
      <alignment/>
      <protection/>
    </xf>
    <xf numFmtId="3" fontId="0" fillId="0" borderId="0" xfId="0" applyNumberFormat="1" applyAlignment="1">
      <alignment/>
    </xf>
    <xf numFmtId="174" fontId="11" fillId="0" borderId="0" xfId="94" applyNumberFormat="1" applyFont="1" applyAlignment="1">
      <alignment/>
      <protection/>
    </xf>
    <xf numFmtId="0" fontId="11" fillId="0" borderId="0" xfId="115" applyFont="1" applyBorder="1">
      <alignment/>
      <protection/>
    </xf>
    <xf numFmtId="0" fontId="6" fillId="0" borderId="18" xfId="108" applyFont="1" applyBorder="1" applyAlignment="1">
      <alignment horizontal="left" indent="1"/>
      <protection/>
    </xf>
    <xf numFmtId="0" fontId="15" fillId="0" borderId="19" xfId="108" applyFont="1" applyBorder="1" applyAlignment="1">
      <alignment horizontal="left" indent="1"/>
      <protection/>
    </xf>
    <xf numFmtId="0" fontId="11" fillId="0" borderId="0" xfId="120" applyBorder="1">
      <alignment/>
      <protection/>
    </xf>
    <xf numFmtId="0" fontId="6" fillId="0" borderId="0" xfId="112" applyFont="1" applyAlignment="1">
      <alignment horizontal="left" indent="1"/>
      <protection/>
    </xf>
    <xf numFmtId="0" fontId="7" fillId="0" borderId="0" xfId="112" applyFont="1" applyAlignment="1">
      <alignment horizontal="left" indent="1"/>
      <protection/>
    </xf>
    <xf numFmtId="0" fontId="13" fillId="0" borderId="0" xfId="108" applyFont="1" applyBorder="1" applyAlignment="1">
      <alignment horizontal="left" indent="1"/>
      <protection/>
    </xf>
    <xf numFmtId="0" fontId="43" fillId="0" borderId="0" xfId="108" applyFont="1" applyBorder="1" applyAlignment="1">
      <alignment horizontal="left" indent="1"/>
      <protection/>
    </xf>
    <xf numFmtId="0" fontId="35" fillId="0" borderId="0" xfId="108" applyFont="1" applyBorder="1">
      <alignment/>
      <protection/>
    </xf>
    <xf numFmtId="174" fontId="52" fillId="0" borderId="0" xfId="94" applyNumberFormat="1" applyFont="1" applyFill="1" applyBorder="1" applyAlignment="1">
      <alignment/>
      <protection/>
    </xf>
    <xf numFmtId="174" fontId="53" fillId="0" borderId="0" xfId="94" applyNumberFormat="1" applyFont="1" applyFill="1" applyBorder="1" applyAlignment="1">
      <alignment/>
      <protection/>
    </xf>
    <xf numFmtId="0" fontId="36" fillId="38" borderId="0" xfId="111" applyFont="1" applyFill="1" applyBorder="1">
      <alignment/>
      <protection/>
    </xf>
    <xf numFmtId="0" fontId="28" fillId="0" borderId="0" xfId="0" applyFont="1" applyAlignment="1">
      <alignment/>
    </xf>
    <xf numFmtId="0" fontId="12" fillId="0" borderId="17" xfId="111" applyFont="1" applyBorder="1">
      <alignment/>
      <protection/>
    </xf>
    <xf numFmtId="169" fontId="12" fillId="0" borderId="0" xfId="114" applyNumberFormat="1" applyFont="1" applyFill="1" applyBorder="1" applyAlignment="1">
      <alignment horizontal="center"/>
      <protection/>
    </xf>
    <xf numFmtId="0" fontId="12" fillId="0" borderId="0" xfId="111" applyFont="1" applyBorder="1">
      <alignment/>
      <protection/>
    </xf>
    <xf numFmtId="0" fontId="13" fillId="0" borderId="0" xfId="111" applyFont="1" applyBorder="1">
      <alignment/>
      <protection/>
    </xf>
    <xf numFmtId="0" fontId="11" fillId="0" borderId="0" xfId="0" applyFont="1" applyFill="1" applyBorder="1" applyAlignment="1">
      <alignment/>
    </xf>
    <xf numFmtId="0" fontId="11" fillId="0" borderId="0" xfId="0" applyFont="1" applyAlignment="1">
      <alignment/>
    </xf>
    <xf numFmtId="0" fontId="50" fillId="0" borderId="0" xfId="111" applyFont="1" applyBorder="1">
      <alignment/>
      <protection/>
    </xf>
    <xf numFmtId="0" fontId="35" fillId="0" borderId="0" xfId="111" applyFont="1" applyBorder="1">
      <alignment/>
      <protection/>
    </xf>
    <xf numFmtId="0" fontId="14" fillId="0" borderId="0" xfId="111" applyFont="1" applyFill="1" applyBorder="1" applyAlignment="1">
      <alignment horizontal="left"/>
      <protection/>
    </xf>
    <xf numFmtId="169" fontId="14" fillId="0" borderId="0" xfId="111" applyNumberFormat="1" applyFont="1" applyFill="1" applyBorder="1" applyAlignment="1">
      <alignment/>
      <protection/>
    </xf>
    <xf numFmtId="0" fontId="12" fillId="0" borderId="17" xfId="111" applyFont="1" applyBorder="1" applyAlignment="1">
      <alignment/>
      <protection/>
    </xf>
    <xf numFmtId="0" fontId="43" fillId="0" borderId="0" xfId="111" applyFont="1" applyBorder="1">
      <alignment/>
      <protection/>
    </xf>
    <xf numFmtId="0" fontId="13" fillId="0" borderId="0" xfId="111" applyFont="1" applyAlignment="1">
      <alignment horizontal="left"/>
      <protection/>
    </xf>
    <xf numFmtId="0" fontId="11" fillId="0" borderId="0" xfId="94" applyFont="1" applyFill="1" applyBorder="1" applyAlignment="1">
      <alignment/>
      <protection/>
    </xf>
    <xf numFmtId="3" fontId="13" fillId="0" borderId="0" xfId="94" applyNumberFormat="1" applyFont="1" applyFill="1" applyAlignment="1">
      <alignment/>
      <protection/>
    </xf>
    <xf numFmtId="172" fontId="45" fillId="0" borderId="0" xfId="94" applyNumberFormat="1" applyFont="1" applyFill="1" applyAlignment="1">
      <alignment horizontal="right"/>
      <protection/>
    </xf>
    <xf numFmtId="0" fontId="47" fillId="0" borderId="0" xfId="0" applyFont="1" applyAlignment="1">
      <alignment/>
    </xf>
    <xf numFmtId="0" fontId="54" fillId="0" borderId="0" xfId="0" applyFont="1" applyAlignment="1">
      <alignment/>
    </xf>
    <xf numFmtId="0" fontId="10" fillId="0" borderId="0" xfId="108" applyFont="1" applyBorder="1" applyAlignment="1">
      <alignment horizontal="left" indent="1"/>
      <protection/>
    </xf>
    <xf numFmtId="0" fontId="13" fillId="0" borderId="39" xfId="94" applyFont="1" applyFill="1" applyBorder="1" applyAlignment="1">
      <alignment horizontal="left" vertical="center"/>
      <protection/>
    </xf>
    <xf numFmtId="0" fontId="35" fillId="39" borderId="39" xfId="94" applyFont="1" applyFill="1" applyBorder="1" applyAlignment="1">
      <alignment horizontal="left" vertical="center"/>
      <protection/>
    </xf>
    <xf numFmtId="0" fontId="43" fillId="0" borderId="0" xfId="115" applyFont="1" applyBorder="1">
      <alignment/>
      <protection/>
    </xf>
    <xf numFmtId="175" fontId="35" fillId="0" borderId="40" xfId="102" applyNumberFormat="1" applyFont="1" applyFill="1" applyBorder="1" applyAlignment="1">
      <alignment horizontal="right"/>
    </xf>
    <xf numFmtId="174" fontId="35" fillId="0" borderId="34" xfId="112" applyNumberFormat="1" applyFont="1" applyFill="1" applyBorder="1" applyAlignment="1">
      <alignment/>
      <protection/>
    </xf>
    <xf numFmtId="174" fontId="35" fillId="0" borderId="41" xfId="112" applyNumberFormat="1" applyFont="1" applyFill="1" applyBorder="1" applyAlignment="1">
      <alignment/>
      <protection/>
    </xf>
    <xf numFmtId="174" fontId="35" fillId="0" borderId="40" xfId="112" applyNumberFormat="1" applyFont="1" applyFill="1" applyBorder="1" applyAlignment="1">
      <alignment/>
      <protection/>
    </xf>
    <xf numFmtId="1" fontId="32" fillId="0" borderId="42" xfId="108" applyNumberFormat="1" applyFont="1" applyBorder="1" applyAlignment="1">
      <alignment horizontal="center" vertical="center"/>
      <protection/>
    </xf>
    <xf numFmtId="174" fontId="10" fillId="42" borderId="0" xfId="112" applyNumberFormat="1" applyFont="1" applyFill="1" applyBorder="1" applyAlignment="1">
      <alignment/>
      <protection/>
    </xf>
    <xf numFmtId="174" fontId="10" fillId="0" borderId="43" xfId="112" applyNumberFormat="1" applyFont="1" applyFill="1" applyBorder="1" applyAlignment="1">
      <alignment/>
      <protection/>
    </xf>
    <xf numFmtId="175" fontId="32" fillId="0" borderId="34" xfId="102" applyNumberFormat="1" applyFont="1" applyFill="1" applyBorder="1" applyAlignment="1">
      <alignment horizontal="right"/>
    </xf>
    <xf numFmtId="173" fontId="35" fillId="0" borderId="39" xfId="94" applyNumberFormat="1" applyFont="1" applyFill="1" applyBorder="1" applyAlignment="1">
      <alignment horizontal="right" vertical="center"/>
      <protection/>
    </xf>
    <xf numFmtId="173" fontId="13" fillId="0" borderId="39" xfId="94" applyNumberFormat="1" applyFont="1" applyFill="1" applyBorder="1" applyAlignment="1">
      <alignment horizontal="right" vertical="center"/>
      <protection/>
    </xf>
    <xf numFmtId="0" fontId="81" fillId="43" borderId="0" xfId="0" applyFont="1" applyFill="1" applyBorder="1" applyAlignment="1">
      <alignment/>
    </xf>
    <xf numFmtId="0" fontId="81" fillId="0" borderId="0" xfId="0" applyFont="1" applyAlignment="1">
      <alignment/>
    </xf>
    <xf numFmtId="0" fontId="13" fillId="0" borderId="0" xfId="111" applyFont="1" applyFill="1" applyBorder="1">
      <alignment/>
      <protection/>
    </xf>
    <xf numFmtId="178" fontId="0" fillId="0" borderId="0" xfId="0" applyNumberFormat="1" applyAlignment="1">
      <alignment/>
    </xf>
    <xf numFmtId="183" fontId="0" fillId="0" borderId="0" xfId="0" applyNumberFormat="1" applyAlignment="1">
      <alignment/>
    </xf>
    <xf numFmtId="3" fontId="13" fillId="0" borderId="0" xfId="0" applyNumberFormat="1" applyFont="1" applyFill="1" applyAlignment="1">
      <alignment/>
    </xf>
    <xf numFmtId="178" fontId="0" fillId="0" borderId="0" xfId="0" applyNumberFormat="1" applyFill="1" applyBorder="1" applyAlignment="1">
      <alignment/>
    </xf>
    <xf numFmtId="178" fontId="11" fillId="0" borderId="0" xfId="0" applyNumberFormat="1" applyFont="1" applyFill="1" applyBorder="1" applyAlignment="1">
      <alignment/>
    </xf>
    <xf numFmtId="0" fontId="32" fillId="0" borderId="39" xfId="108" applyFont="1" applyBorder="1" applyAlignment="1">
      <alignment vertical="center"/>
      <protection/>
    </xf>
    <xf numFmtId="0" fontId="0" fillId="0" borderId="39" xfId="0" applyBorder="1" applyAlignment="1">
      <alignment/>
    </xf>
    <xf numFmtId="0" fontId="34" fillId="0" borderId="39" xfId="94" applyFont="1" applyBorder="1" applyAlignment="1">
      <alignment/>
      <protection/>
    </xf>
    <xf numFmtId="0" fontId="80" fillId="39" borderId="39" xfId="94" applyFont="1" applyFill="1" applyBorder="1" applyAlignment="1">
      <alignment horizontal="left" vertical="center" wrapText="1"/>
      <protection/>
    </xf>
    <xf numFmtId="0" fontId="0" fillId="0" borderId="39" xfId="0" applyBorder="1" applyAlignment="1">
      <alignment vertical="center"/>
    </xf>
    <xf numFmtId="173" fontId="0" fillId="0" borderId="0" xfId="0" applyNumberFormat="1" applyAlignment="1">
      <alignment/>
    </xf>
    <xf numFmtId="173" fontId="49" fillId="0" borderId="0" xfId="0" applyNumberFormat="1" applyFont="1" applyAlignment="1">
      <alignment/>
    </xf>
    <xf numFmtId="172" fontId="12" fillId="0" borderId="0" xfId="0" applyNumberFormat="1" applyFont="1" applyAlignment="1">
      <alignment horizontal="right"/>
    </xf>
    <xf numFmtId="172" fontId="12" fillId="0" borderId="0" xfId="0" applyNumberFormat="1" applyFont="1" applyAlignment="1">
      <alignment/>
    </xf>
    <xf numFmtId="172" fontId="12" fillId="0" borderId="0" xfId="111" applyNumberFormat="1" applyFont="1" applyBorder="1">
      <alignment/>
      <protection/>
    </xf>
    <xf numFmtId="0" fontId="6" fillId="0" borderId="0" xfId="108" applyFont="1" applyBorder="1" applyAlignment="1">
      <alignment wrapText="1"/>
      <protection/>
    </xf>
    <xf numFmtId="1" fontId="32" fillId="0" borderId="44" xfId="108" applyNumberFormat="1" applyFont="1" applyBorder="1" applyAlignment="1">
      <alignment horizontal="center" vertical="center"/>
      <protection/>
    </xf>
    <xf numFmtId="175" fontId="32" fillId="0" borderId="34" xfId="102" applyNumberFormat="1" applyFont="1" applyFill="1" applyBorder="1" applyAlignment="1">
      <alignment/>
    </xf>
    <xf numFmtId="175" fontId="35" fillId="0" borderId="44" xfId="102" applyNumberFormat="1" applyFont="1" applyFill="1" applyBorder="1" applyAlignment="1">
      <alignment/>
    </xf>
    <xf numFmtId="1" fontId="32" fillId="0" borderId="45" xfId="108" applyNumberFormat="1" applyFont="1" applyBorder="1" applyAlignment="1">
      <alignment horizontal="center" vertical="center"/>
      <protection/>
    </xf>
    <xf numFmtId="174" fontId="35" fillId="0" borderId="10" xfId="112" applyNumberFormat="1" applyFont="1" applyFill="1" applyBorder="1" applyAlignment="1">
      <alignment/>
      <protection/>
    </xf>
    <xf numFmtId="175" fontId="32" fillId="0" borderId="10" xfId="102" applyNumberFormat="1" applyFont="1" applyFill="1" applyBorder="1" applyAlignment="1">
      <alignment horizontal="right"/>
    </xf>
    <xf numFmtId="0" fontId="6" fillId="0" borderId="21" xfId="108" applyFont="1" applyBorder="1">
      <alignment/>
      <protection/>
    </xf>
    <xf numFmtId="0" fontId="6" fillId="0" borderId="0" xfId="108" applyFont="1" applyBorder="1">
      <alignment/>
      <protection/>
    </xf>
    <xf numFmtId="0" fontId="6" fillId="0" borderId="0" xfId="108" applyFont="1" applyBorder="1" applyAlignment="1">
      <alignment wrapText="1"/>
      <protection/>
    </xf>
    <xf numFmtId="0" fontId="35" fillId="0" borderId="9" xfId="108" applyFont="1" applyBorder="1" applyAlignment="1">
      <alignment horizontal="left" indent="1"/>
      <protection/>
    </xf>
    <xf numFmtId="0" fontId="34" fillId="0" borderId="0" xfId="108" applyFont="1" applyBorder="1">
      <alignment/>
      <protection/>
    </xf>
    <xf numFmtId="0" fontId="15" fillId="0" borderId="17" xfId="108" applyFont="1" applyBorder="1">
      <alignment/>
      <protection/>
    </xf>
    <xf numFmtId="0" fontId="6" fillId="42" borderId="21" xfId="108" applyFont="1" applyFill="1" applyBorder="1">
      <alignment/>
      <protection/>
    </xf>
    <xf numFmtId="175" fontId="32" fillId="0" borderId="10" xfId="102" applyNumberFormat="1" applyFont="1" applyFill="1" applyBorder="1" applyAlignment="1">
      <alignment/>
    </xf>
    <xf numFmtId="175" fontId="35" fillId="0" borderId="45" xfId="102" applyNumberFormat="1" applyFont="1" applyFill="1" applyBorder="1" applyAlignment="1">
      <alignment/>
    </xf>
    <xf numFmtId="0" fontId="0" fillId="0" borderId="46" xfId="0" applyBorder="1" applyAlignment="1">
      <alignment/>
    </xf>
    <xf numFmtId="0" fontId="0" fillId="0" borderId="0" xfId="0" applyBorder="1" applyAlignment="1">
      <alignment/>
    </xf>
    <xf numFmtId="0" fontId="48" fillId="0" borderId="0" xfId="0" applyFont="1" applyBorder="1" applyAlignment="1">
      <alignment/>
    </xf>
    <xf numFmtId="0" fontId="49" fillId="0" borderId="0" xfId="0" applyFont="1" applyBorder="1" applyAlignment="1">
      <alignment/>
    </xf>
    <xf numFmtId="175" fontId="13" fillId="39" borderId="46" xfId="94" applyNumberFormat="1" applyFont="1" applyFill="1" applyBorder="1" applyAlignment="1">
      <alignment horizontal="right"/>
      <protection/>
    </xf>
    <xf numFmtId="1" fontId="32" fillId="0" borderId="10" xfId="108" applyNumberFormat="1" applyFont="1" applyBorder="1" applyAlignment="1">
      <alignment horizontal="center" vertical="center"/>
      <protection/>
    </xf>
    <xf numFmtId="175" fontId="13" fillId="39" borderId="10" xfId="94" applyNumberFormat="1" applyFont="1" applyFill="1" applyBorder="1" applyAlignment="1">
      <alignment horizontal="right" vertical="center"/>
      <protection/>
    </xf>
    <xf numFmtId="175" fontId="35" fillId="39" borderId="10" xfId="94" applyNumberFormat="1" applyFont="1" applyFill="1" applyBorder="1" applyAlignment="1">
      <alignment horizontal="right" vertical="center"/>
      <protection/>
    </xf>
    <xf numFmtId="175" fontId="13" fillId="39" borderId="10" xfId="94" applyNumberFormat="1" applyFont="1" applyFill="1" applyBorder="1" applyAlignment="1">
      <alignment horizontal="right"/>
      <protection/>
    </xf>
    <xf numFmtId="10" fontId="13" fillId="39" borderId="10" xfId="94" applyNumberFormat="1" applyFont="1" applyFill="1" applyBorder="1" applyAlignment="1">
      <alignment horizontal="right" vertical="center"/>
      <protection/>
    </xf>
    <xf numFmtId="10" fontId="35" fillId="39" borderId="10" xfId="94" applyNumberFormat="1" applyFont="1" applyFill="1" applyBorder="1" applyAlignment="1">
      <alignment horizontal="right" vertical="center"/>
      <protection/>
    </xf>
    <xf numFmtId="175" fontId="35" fillId="39" borderId="10" xfId="94" applyNumberFormat="1" applyFont="1" applyFill="1" applyBorder="1" applyAlignment="1">
      <alignment horizontal="right"/>
      <protection/>
    </xf>
    <xf numFmtId="0" fontId="82" fillId="0" borderId="0" xfId="0" applyFont="1" applyAlignment="1">
      <alignment/>
    </xf>
    <xf numFmtId="178" fontId="11" fillId="0" borderId="0" xfId="0" applyNumberFormat="1" applyFont="1" applyAlignment="1">
      <alignment/>
    </xf>
    <xf numFmtId="175" fontId="35" fillId="0" borderId="44" xfId="102" applyNumberFormat="1" applyFont="1" applyFill="1" applyBorder="1" applyAlignment="1">
      <alignment horizontal="right"/>
    </xf>
    <xf numFmtId="0" fontId="6" fillId="0" borderId="0" xfId="112" applyFont="1" applyFill="1" applyAlignment="1">
      <alignment horizontal="left"/>
      <protection/>
    </xf>
    <xf numFmtId="0" fontId="0" fillId="0" borderId="0" xfId="0" applyFill="1" applyAlignment="1">
      <alignment/>
    </xf>
    <xf numFmtId="0" fontId="13" fillId="0" borderId="0" xfId="108" applyFont="1" applyFill="1" applyBorder="1">
      <alignment/>
      <protection/>
    </xf>
    <xf numFmtId="2" fontId="13" fillId="0" borderId="0" xfId="94" applyNumberFormat="1" applyFont="1" applyFill="1" applyBorder="1" applyAlignment="1">
      <alignment/>
      <protection/>
    </xf>
    <xf numFmtId="3" fontId="0" fillId="44" borderId="0" xfId="0" applyNumberFormat="1" applyFill="1" applyAlignment="1">
      <alignment/>
    </xf>
    <xf numFmtId="0" fontId="83" fillId="0" borderId="0" xfId="0" applyFont="1" applyAlignment="1">
      <alignment/>
    </xf>
    <xf numFmtId="178" fontId="11" fillId="44" borderId="0" xfId="0" applyNumberFormat="1" applyFont="1" applyFill="1" applyBorder="1" applyAlignment="1">
      <alignment/>
    </xf>
    <xf numFmtId="178" fontId="11" fillId="44" borderId="0" xfId="0" applyNumberFormat="1" applyFont="1" applyFill="1" applyAlignment="1">
      <alignment/>
    </xf>
    <xf numFmtId="3" fontId="0" fillId="0" borderId="0" xfId="0" applyNumberFormat="1" applyFont="1" applyAlignment="1">
      <alignment/>
    </xf>
    <xf numFmtId="175" fontId="13" fillId="0" borderId="10" xfId="94" applyNumberFormat="1" applyFont="1" applyFill="1" applyBorder="1" applyAlignment="1">
      <alignment horizontal="right" vertical="center"/>
      <protection/>
    </xf>
    <xf numFmtId="0" fontId="32" fillId="0" borderId="39" xfId="108" applyFont="1" applyFill="1" applyBorder="1" applyAlignment="1">
      <alignment vertical="center"/>
      <protection/>
    </xf>
    <xf numFmtId="14" fontId="29" fillId="38" borderId="0" xfId="94" applyNumberFormat="1" applyFont="1" applyFill="1" applyBorder="1" applyAlignment="1" quotePrefix="1">
      <alignment horizontal="right" vertical="center"/>
      <protection/>
    </xf>
    <xf numFmtId="176" fontId="22" fillId="41" borderId="0" xfId="94" applyNumberFormat="1" applyFont="1" applyFill="1" applyAlignment="1">
      <alignment horizontal="right"/>
      <protection/>
    </xf>
    <xf numFmtId="179" fontId="85" fillId="0" borderId="0" xfId="0" applyNumberFormat="1" applyFont="1" applyAlignment="1">
      <alignment horizontal="left" indent="1"/>
    </xf>
    <xf numFmtId="179" fontId="86" fillId="0" borderId="0" xfId="0" applyNumberFormat="1" applyFont="1" applyAlignment="1">
      <alignment horizontal="left" indent="1"/>
    </xf>
    <xf numFmtId="172" fontId="35" fillId="0" borderId="47" xfId="102" applyNumberFormat="1" applyFont="1" applyFill="1" applyBorder="1" applyAlignment="1">
      <alignment horizontal="right"/>
    </xf>
    <xf numFmtId="172" fontId="35" fillId="0" borderId="48" xfId="102" applyNumberFormat="1" applyFont="1" applyFill="1" applyBorder="1" applyAlignment="1">
      <alignment horizontal="right"/>
    </xf>
    <xf numFmtId="174" fontId="35" fillId="0" borderId="23" xfId="112" applyNumberFormat="1" applyFont="1" applyFill="1" applyBorder="1" applyAlignment="1">
      <alignment horizontal="right"/>
      <protection/>
    </xf>
    <xf numFmtId="174" fontId="35" fillId="0" borderId="26" xfId="112" applyNumberFormat="1" applyFont="1" applyFill="1" applyBorder="1" applyAlignment="1">
      <alignment horizontal="right"/>
      <protection/>
    </xf>
    <xf numFmtId="174" fontId="35" fillId="0" borderId="41" xfId="112" applyNumberFormat="1" applyFont="1" applyFill="1" applyBorder="1" applyAlignment="1">
      <alignment horizontal="right"/>
      <protection/>
    </xf>
    <xf numFmtId="174" fontId="10" fillId="0" borderId="21" xfId="112" applyNumberFormat="1" applyFont="1" applyFill="1" applyBorder="1" applyAlignment="1">
      <alignment horizontal="right"/>
      <protection/>
    </xf>
    <xf numFmtId="174" fontId="10" fillId="0" borderId="22" xfId="112" applyNumberFormat="1" applyFont="1" applyFill="1" applyBorder="1" applyAlignment="1">
      <alignment horizontal="right"/>
      <protection/>
    </xf>
    <xf numFmtId="174" fontId="10" fillId="0" borderId="43" xfId="112" applyNumberFormat="1" applyFont="1" applyFill="1" applyBorder="1" applyAlignment="1">
      <alignment horizontal="right"/>
      <protection/>
    </xf>
    <xf numFmtId="174" fontId="10" fillId="0" borderId="23" xfId="112" applyNumberFormat="1" applyFont="1" applyFill="1" applyBorder="1" applyAlignment="1">
      <alignment horizontal="right"/>
      <protection/>
    </xf>
    <xf numFmtId="174" fontId="10" fillId="0" borderId="0" xfId="112" applyNumberFormat="1" applyFont="1" applyFill="1" applyBorder="1" applyAlignment="1">
      <alignment horizontal="right"/>
      <protection/>
    </xf>
    <xf numFmtId="174" fontId="10" fillId="0" borderId="34" xfId="112" applyNumberFormat="1" applyFont="1" applyFill="1" applyBorder="1" applyAlignment="1">
      <alignment horizontal="right"/>
      <protection/>
    </xf>
    <xf numFmtId="172" fontId="35" fillId="0" borderId="28" xfId="102" applyNumberFormat="1" applyFont="1" applyFill="1" applyBorder="1" applyAlignment="1">
      <alignment horizontal="right"/>
    </xf>
    <xf numFmtId="172" fontId="35" fillId="0" borderId="29" xfId="102" applyNumberFormat="1" applyFont="1" applyFill="1" applyBorder="1" applyAlignment="1">
      <alignment horizontal="right"/>
    </xf>
    <xf numFmtId="172" fontId="35" fillId="0" borderId="49" xfId="102" applyNumberFormat="1" applyFont="1" applyFill="1" applyBorder="1" applyAlignment="1">
      <alignment horizontal="right"/>
    </xf>
    <xf numFmtId="174" fontId="10" fillId="0" borderId="10" xfId="112" applyNumberFormat="1" applyFont="1" applyFill="1" applyBorder="1" applyAlignment="1">
      <alignment horizontal="right"/>
      <protection/>
    </xf>
    <xf numFmtId="174" fontId="10" fillId="0" borderId="50" xfId="112" applyNumberFormat="1" applyFont="1" applyFill="1" applyBorder="1" applyAlignment="1">
      <alignment horizontal="right"/>
      <protection/>
    </xf>
    <xf numFmtId="174" fontId="10" fillId="0" borderId="51" xfId="112" applyNumberFormat="1" applyFont="1" applyFill="1" applyBorder="1" applyAlignment="1">
      <alignment horizontal="right"/>
      <protection/>
    </xf>
    <xf numFmtId="0" fontId="6" fillId="0" borderId="0" xfId="108" applyFont="1" applyBorder="1" applyAlignment="1">
      <alignment horizontal="left" indent="1"/>
      <protection/>
    </xf>
    <xf numFmtId="0" fontId="15" fillId="0" borderId="48" xfId="108" applyFont="1" applyBorder="1" applyAlignment="1">
      <alignment horizontal="left" indent="1"/>
      <protection/>
    </xf>
    <xf numFmtId="3" fontId="32" fillId="0" borderId="0" xfId="108" applyNumberFormat="1" applyFont="1" applyBorder="1" applyAlignment="1">
      <alignment vertical="center"/>
      <protection/>
    </xf>
    <xf numFmtId="3" fontId="13" fillId="0" borderId="0" xfId="0" applyNumberFormat="1" applyFont="1" applyFill="1" applyBorder="1" applyAlignment="1">
      <alignment horizontal="left" indent="1"/>
    </xf>
    <xf numFmtId="3" fontId="13" fillId="0" borderId="0" xfId="0" applyNumberFormat="1" applyFont="1" applyFill="1" applyBorder="1" applyAlignment="1">
      <alignment horizontal="left" indent="1"/>
    </xf>
    <xf numFmtId="0" fontId="32" fillId="0" borderId="39" xfId="94" applyFont="1" applyBorder="1" applyAlignment="1">
      <alignment/>
      <protection/>
    </xf>
    <xf numFmtId="0" fontId="13" fillId="0" borderId="0" xfId="115" applyFont="1">
      <alignment/>
      <protection/>
    </xf>
    <xf numFmtId="0" fontId="11" fillId="0" borderId="0" xfId="120" applyFont="1">
      <alignment/>
      <protection/>
    </xf>
    <xf numFmtId="0" fontId="10" fillId="0" borderId="0" xfId="120" applyFont="1">
      <alignment/>
      <protection/>
    </xf>
    <xf numFmtId="174" fontId="13" fillId="0" borderId="0" xfId="112" applyNumberFormat="1" applyFont="1" applyFill="1" applyBorder="1" applyAlignment="1">
      <alignment/>
      <protection/>
    </xf>
    <xf numFmtId="175" fontId="35" fillId="0" borderId="45" xfId="102" applyNumberFormat="1" applyFont="1" applyFill="1" applyBorder="1" applyAlignment="1">
      <alignment horizontal="right"/>
    </xf>
    <xf numFmtId="178" fontId="84" fillId="0" borderId="0" xfId="0" applyNumberFormat="1" applyFont="1" applyFill="1" applyBorder="1" applyAlignment="1">
      <alignment/>
    </xf>
    <xf numFmtId="0" fontId="29" fillId="38" borderId="0" xfId="111" applyFont="1" applyFill="1" applyBorder="1" applyAlignment="1">
      <alignment vertical="center"/>
      <protection/>
    </xf>
    <xf numFmtId="0" fontId="29" fillId="38" borderId="0" xfId="110" applyFont="1" applyFill="1" applyBorder="1" applyAlignment="1">
      <alignment vertical="center"/>
      <protection/>
    </xf>
    <xf numFmtId="169" fontId="12" fillId="0" borderId="52" xfId="94" applyNumberFormat="1" applyFont="1" applyBorder="1" applyAlignment="1">
      <alignment horizontal="center"/>
      <protection/>
    </xf>
    <xf numFmtId="169" fontId="12" fillId="0" borderId="52" xfId="108" applyNumberFormat="1" applyFont="1" applyBorder="1" applyAlignment="1">
      <alignment horizontal="center"/>
      <protection/>
    </xf>
    <xf numFmtId="169" fontId="12" fillId="0" borderId="52" xfId="108" applyNumberFormat="1" applyFont="1" applyFill="1" applyBorder="1" applyAlignment="1">
      <alignment horizontal="center"/>
      <protection/>
    </xf>
    <xf numFmtId="169" fontId="12" fillId="0" borderId="52" xfId="112" applyNumberFormat="1" applyFont="1" applyBorder="1" applyAlignment="1">
      <alignment horizontal="center"/>
      <protection/>
    </xf>
    <xf numFmtId="169" fontId="12" fillId="0" borderId="52" xfId="112" applyNumberFormat="1" applyFont="1" applyFill="1" applyBorder="1" applyAlignment="1">
      <alignment horizontal="center"/>
      <protection/>
    </xf>
    <xf numFmtId="174" fontId="13" fillId="0" borderId="0" xfId="94" applyNumberFormat="1" applyFont="1" applyFill="1" applyBorder="1" applyAlignment="1">
      <alignment/>
      <protection/>
    </xf>
    <xf numFmtId="0" fontId="13" fillId="0" borderId="39" xfId="94" applyFont="1" applyFill="1" applyBorder="1" applyAlignment="1">
      <alignment horizontal="right" vertical="center"/>
      <protection/>
    </xf>
    <xf numFmtId="177" fontId="32" fillId="0" borderId="46" xfId="108" applyNumberFormat="1" applyFont="1" applyFill="1" applyBorder="1" applyAlignment="1">
      <alignment horizontal="right" vertical="center"/>
      <protection/>
    </xf>
    <xf numFmtId="177" fontId="32" fillId="0" borderId="40" xfId="108" applyNumberFormat="1" applyFont="1" applyFill="1" applyBorder="1" applyAlignment="1">
      <alignment horizontal="right" vertical="center"/>
      <protection/>
    </xf>
    <xf numFmtId="0" fontId="12" fillId="0" borderId="9" xfId="94" applyFont="1" applyFill="1" applyBorder="1" applyAlignment="1">
      <alignment horizontal="right" vertical="center"/>
      <protection/>
    </xf>
    <xf numFmtId="3" fontId="13" fillId="0" borderId="39" xfId="94" applyNumberFormat="1" applyFont="1" applyFill="1" applyBorder="1" applyAlignment="1">
      <alignment horizontal="right" vertical="center"/>
      <protection/>
    </xf>
    <xf numFmtId="171" fontId="13" fillId="0" borderId="39" xfId="94" applyNumberFormat="1" applyFont="1" applyFill="1" applyBorder="1" applyAlignment="1">
      <alignment horizontal="right" vertical="center"/>
      <protection/>
    </xf>
    <xf numFmtId="10" fontId="8" fillId="0" borderId="0" xfId="0" applyNumberFormat="1" applyFont="1" applyAlignment="1">
      <alignment/>
    </xf>
    <xf numFmtId="10" fontId="8" fillId="0" borderId="0" xfId="0" applyNumberFormat="1" applyFont="1" applyFill="1" applyAlignment="1">
      <alignment/>
    </xf>
    <xf numFmtId="1" fontId="13" fillId="0" borderId="0" xfId="94" applyNumberFormat="1" applyFont="1" applyFill="1" applyBorder="1" applyAlignment="1">
      <alignment horizontal="right"/>
      <protection/>
    </xf>
    <xf numFmtId="0" fontId="13" fillId="0" borderId="39" xfId="94" applyFont="1" applyFill="1" applyBorder="1" applyAlignment="1">
      <alignment horizontal="left" vertical="center" wrapText="1"/>
      <protection/>
    </xf>
    <xf numFmtId="0" fontId="0" fillId="0" borderId="39" xfId="0" applyFill="1" applyBorder="1" applyAlignment="1">
      <alignment wrapText="1"/>
    </xf>
    <xf numFmtId="0" fontId="6" fillId="0" borderId="0" xfId="94" applyFont="1" applyAlignment="1">
      <alignment horizontal="left" wrapText="1"/>
      <protection/>
    </xf>
    <xf numFmtId="0" fontId="6" fillId="0" borderId="0" xfId="94" applyFont="1" applyAlignment="1">
      <alignment horizontal="left" wrapText="1"/>
      <protection/>
    </xf>
    <xf numFmtId="169" fontId="29" fillId="38" borderId="0" xfId="108" applyNumberFormat="1" applyFont="1" applyFill="1" applyBorder="1" applyAlignment="1">
      <alignment horizontal="center" vertical="center"/>
      <protection/>
    </xf>
    <xf numFmtId="169" fontId="29" fillId="38" borderId="34" xfId="108" applyNumberFormat="1" applyFont="1" applyFill="1" applyBorder="1" applyAlignment="1">
      <alignment horizontal="center" vertical="center"/>
      <protection/>
    </xf>
    <xf numFmtId="0" fontId="29" fillId="38" borderId="0" xfId="108" applyFont="1" applyFill="1" applyBorder="1" applyAlignment="1">
      <alignment horizontal="center" vertical="center"/>
      <protection/>
    </xf>
    <xf numFmtId="0" fontId="29" fillId="38" borderId="25" xfId="108" applyFont="1" applyFill="1" applyBorder="1" applyAlignment="1">
      <alignment horizontal="center" vertical="center"/>
      <protection/>
    </xf>
    <xf numFmtId="0" fontId="29" fillId="38" borderId="10" xfId="108" applyFont="1" applyFill="1" applyBorder="1" applyAlignment="1">
      <alignment horizontal="center" vertical="center"/>
      <protection/>
    </xf>
    <xf numFmtId="0" fontId="29" fillId="38" borderId="34" xfId="108" applyFont="1" applyFill="1" applyBorder="1" applyAlignment="1">
      <alignment horizontal="center" vertical="center"/>
      <protection/>
    </xf>
    <xf numFmtId="0" fontId="13" fillId="0" borderId="0" xfId="94" applyFont="1" applyAlignment="1">
      <alignment horizontal="left" wrapText="1"/>
      <protection/>
    </xf>
    <xf numFmtId="0" fontId="13" fillId="0" borderId="39" xfId="94" applyFont="1" applyFill="1" applyBorder="1" applyAlignment="1">
      <alignment horizontal="left" vertical="center" wrapText="1"/>
      <protection/>
    </xf>
    <xf numFmtId="0" fontId="0" fillId="0" borderId="39" xfId="0" applyFill="1" applyBorder="1" applyAlignment="1">
      <alignment wrapText="1"/>
    </xf>
    <xf numFmtId="177" fontId="32" fillId="0" borderId="39" xfId="108" applyNumberFormat="1" applyFont="1" applyFill="1" applyBorder="1" applyAlignment="1">
      <alignment horizontal="center" vertical="center"/>
      <protection/>
    </xf>
    <xf numFmtId="0" fontId="0" fillId="0" borderId="39" xfId="0" applyBorder="1" applyAlignment="1">
      <alignment horizontal="center" vertical="center"/>
    </xf>
    <xf numFmtId="0" fontId="13" fillId="0" borderId="53" xfId="94" applyFont="1" applyFill="1" applyBorder="1" applyAlignment="1">
      <alignment horizontal="left" vertical="center" wrapText="1"/>
      <protection/>
    </xf>
    <xf numFmtId="0" fontId="0" fillId="0" borderId="53" xfId="0" applyFill="1" applyBorder="1" applyAlignment="1">
      <alignment wrapText="1"/>
    </xf>
    <xf numFmtId="3" fontId="51" fillId="0" borderId="0" xfId="0" applyNumberFormat="1" applyFont="1" applyAlignment="1">
      <alignment horizontal="center"/>
    </xf>
    <xf numFmtId="0" fontId="51" fillId="0" borderId="0" xfId="0" applyFont="1" applyAlignment="1">
      <alignment horizontal="center"/>
    </xf>
    <xf numFmtId="177" fontId="51" fillId="0" borderId="0" xfId="0" applyNumberFormat="1" applyFont="1" applyAlignment="1">
      <alignment horizontal="center"/>
    </xf>
    <xf numFmtId="0" fontId="29" fillId="38" borderId="0" xfId="110" applyFont="1" applyFill="1" applyBorder="1" applyAlignment="1">
      <alignment horizontal="center" vertical="center"/>
      <protection/>
    </xf>
    <xf numFmtId="0" fontId="34" fillId="0" borderId="0" xfId="94" applyFont="1" applyAlignment="1">
      <alignment horizontal="left" wrapText="1"/>
      <protection/>
    </xf>
    <xf numFmtId="0" fontId="29" fillId="38" borderId="0" xfId="111" applyFont="1" applyFill="1" applyBorder="1" applyAlignment="1">
      <alignment horizontal="center" vertical="center"/>
      <protection/>
    </xf>
    <xf numFmtId="0" fontId="28" fillId="0" borderId="0" xfId="0" applyFont="1" applyAlignment="1">
      <alignment/>
    </xf>
    <xf numFmtId="0" fontId="47" fillId="0" borderId="0" xfId="0" applyFont="1" applyAlignment="1">
      <alignment/>
    </xf>
    <xf numFmtId="0" fontId="28" fillId="0" borderId="0" xfId="0" applyFont="1" applyAlignment="1">
      <alignment horizontal="left" wrapText="1"/>
    </xf>
    <xf numFmtId="0" fontId="30" fillId="0" borderId="0" xfId="94" applyFont="1" applyFill="1" applyAlignment="1">
      <alignment horizontal="center"/>
      <protection/>
    </xf>
    <xf numFmtId="0" fontId="29" fillId="38" borderId="0" xfId="109" applyFont="1" applyFill="1" applyBorder="1" applyAlignment="1">
      <alignment horizontal="center" vertical="center"/>
      <protection/>
    </xf>
  </cellXfs>
  <cellStyles count="133">
    <cellStyle name="Normal" xfId="0"/>
    <cellStyle name="&#10;386grabber=S" xfId="15"/>
    <cellStyle name="]&#13;&#10;Extension=conv.dll&#13;&#10;MS-DOS Tools Extentions=C:\DOS\MSTOOLS.DLL&#13;&#10;&#13;&#10;[Settings]&#13;&#10;UNDELETE.DLL=C:\DOS\MSTOOLS.DLL&#13;&#10;W" xfId="16"/>
    <cellStyle name="_Column1" xfId="17"/>
    <cellStyle name="_Column2" xfId="18"/>
    <cellStyle name="_Column3" xfId="19"/>
    <cellStyle name="_Column4" xfId="20"/>
    <cellStyle name="_Column4_IR Toolkit New" xfId="21"/>
    <cellStyle name="_Column5" xfId="22"/>
    <cellStyle name="_Column6" xfId="23"/>
    <cellStyle name="_Column7" xfId="24"/>
    <cellStyle name="_Column7_091030_Credit risk template_asset_quality" xfId="25"/>
    <cellStyle name="_Column7_2007 Group Reporting Template" xfId="26"/>
    <cellStyle name="_Column7_Accounting template" xfId="27"/>
    <cellStyle name="_Column7_IR Toolkit New" xfId="28"/>
    <cellStyle name="_Data" xfId="29"/>
    <cellStyle name="_Header" xfId="30"/>
    <cellStyle name="_Mappe3" xfId="31"/>
    <cellStyle name="_Row1" xfId="32"/>
    <cellStyle name="_Row2" xfId="33"/>
    <cellStyle name="_Row3" xfId="34"/>
    <cellStyle name="_Row4" xfId="35"/>
    <cellStyle name="_Row5" xfId="36"/>
    <cellStyle name="_Row6" xfId="37"/>
    <cellStyle name="_Row7" xfId="38"/>
    <cellStyle name="_Row7_091030_Credit risk template_asset_quality" xfId="39"/>
    <cellStyle name="_Row7_2007 Group Reporting Template" xfId="40"/>
    <cellStyle name="_Row7_Accounting template" xfId="41"/>
    <cellStyle name="_Row7_IR Toolkit New" xfId="42"/>
    <cellStyle name="=D:\WINNT\SYSTEM32\COMMAND.COM" xfId="43"/>
    <cellStyle name="0,0x" xfId="44"/>
    <cellStyle name="20 % - Akzent1" xfId="45"/>
    <cellStyle name="20 % - Akzent2" xfId="46"/>
    <cellStyle name="20 % - Akzent3" xfId="47"/>
    <cellStyle name="20 % - Akzent4" xfId="48"/>
    <cellStyle name="20 % - Akzent5" xfId="49"/>
    <cellStyle name="20 % - Akzent6" xfId="50"/>
    <cellStyle name="40 % - Akzent1" xfId="51"/>
    <cellStyle name="40 % - Akzent2" xfId="52"/>
    <cellStyle name="40 % - Akzent3" xfId="53"/>
    <cellStyle name="40 % - Akzent4" xfId="54"/>
    <cellStyle name="40 % - Akzent5" xfId="55"/>
    <cellStyle name="40 % - Akzent6" xfId="56"/>
    <cellStyle name="60 % - Akzent1" xfId="57"/>
    <cellStyle name="60 % - Akzent2" xfId="58"/>
    <cellStyle name="60 % - Akzent3" xfId="59"/>
    <cellStyle name="60 % - Akzent4" xfId="60"/>
    <cellStyle name="60 % - Akzent5" xfId="61"/>
    <cellStyle name="60 % - Akzent6" xfId="62"/>
    <cellStyle name="Akzent1" xfId="63"/>
    <cellStyle name="Akzent2" xfId="64"/>
    <cellStyle name="Akzent3" xfId="65"/>
    <cellStyle name="Akzent4" xfId="66"/>
    <cellStyle name="Akzent5" xfId="67"/>
    <cellStyle name="Akzent6" xfId="68"/>
    <cellStyle name="Ausgabe" xfId="69"/>
    <cellStyle name="Berechnung" xfId="70"/>
    <cellStyle name="Followed Hyperlink" xfId="71"/>
    <cellStyle name="Comma 0" xfId="72"/>
    <cellStyle name="Comma 0*" xfId="73"/>
    <cellStyle name="Comma 2" xfId="74"/>
    <cellStyle name="Currency 0" xfId="75"/>
    <cellStyle name="Currency 2" xfId="76"/>
    <cellStyle name="Date Aligned" xfId="77"/>
    <cellStyle name="Comma [0]" xfId="78"/>
    <cellStyle name="Dotted Line" xfId="79"/>
    <cellStyle name="Eingabe" xfId="80"/>
    <cellStyle name="Ergebnis" xfId="81"/>
    <cellStyle name="Erklärender Text" xfId="82"/>
    <cellStyle name="Euro" xfId="83"/>
    <cellStyle name="Footnote" xfId="84"/>
    <cellStyle name="Gut" xfId="85"/>
    <cellStyle name="Hard Percent" xfId="86"/>
    <cellStyle name="Header" xfId="87"/>
    <cellStyle name="Historical" xfId="88"/>
    <cellStyle name="Historical%" xfId="89"/>
    <cellStyle name="Hyperlink" xfId="90"/>
    <cellStyle name="Hypertextový odkaz" xfId="91"/>
    <cellStyle name="Input%" xfId="92"/>
    <cellStyle name="Comma" xfId="93"/>
    <cellStyle name="MAND&#13;CHECK.COMMAND_x000E_RENAME.COMMAND_x0008_SHOW.BAR_x000B_DELETE.MENU_x000E_DELETE.COMMAND_x000E_GET.CHA" xfId="94"/>
    <cellStyle name="Multiple" xfId="95"/>
    <cellStyle name="Neutral" xfId="96"/>
    <cellStyle name="Normál_CHF_ESZKOZ_MAR06" xfId="97"/>
    <cellStyle name="NormalGB" xfId="98"/>
    <cellStyle name="normální_25tyden05" xfId="99"/>
    <cellStyle name="Notiz" xfId="100"/>
    <cellStyle name="Page Number" xfId="101"/>
    <cellStyle name="Percent" xfId="102"/>
    <cellStyle name="Salomon Logo" xfId="103"/>
    <cellStyle name="SAPError" xfId="104"/>
    <cellStyle name="SAPOutput" xfId="105"/>
    <cellStyle name="Schlecht" xfId="106"/>
    <cellStyle name="Sledovaný hypertextový odkaz" xfId="107"/>
    <cellStyle name="Standard_050801 Q2 05 Presentation Tables" xfId="108"/>
    <cellStyle name="Standard_050801 Q2 05 Presentation Tables_IR_financial_data_sheets_new" xfId="109"/>
    <cellStyle name="Standard_050801 Q2 05 Presentation Tables_IR_financial_data_sheets_Q3 2009" xfId="110"/>
    <cellStyle name="Standard_050801 Q2 05 Presentation Tables_IR_financial_data_shhets_Q4 2009_corrected" xfId="111"/>
    <cellStyle name="Standard_051031 - Q3 05 Presentation Tables" xfId="112"/>
    <cellStyle name="Standard_051031 - Q3 05 Presentation Tables_IR_financial_data_sheets_new" xfId="113"/>
    <cellStyle name="Standard_051031 - Q3 05 Presentation Tables_IR_financial_data_shhets_Q4 2009_corrected" xfId="114"/>
    <cellStyle name="Standard_Mappe4" xfId="115"/>
    <cellStyle name="Standard_Mappe4_IR_financial_data_sheets_new" xfId="116"/>
    <cellStyle name="Standard_YE 05 - GuV(engl)" xfId="117"/>
    <cellStyle name="Standard_YE 05 - GuV(engl)_IR_financial_data_sheets_H1 2009" xfId="118"/>
    <cellStyle name="Standard_YE 05 - Konzernbilanz(engl)" xfId="119"/>
    <cellStyle name="Standard_YE 05 - Segmentberichte(engl)" xfId="120"/>
    <cellStyle name="Standard_YE 05 - Segmentberichte(engl)_IR_financial_data_sheets_new" xfId="121"/>
    <cellStyle name="StandardZahl" xfId="122"/>
    <cellStyle name="Stil 1" xfId="123"/>
    <cellStyle name="Table Head" xfId="124"/>
    <cellStyle name="Table Head Aligned" xfId="125"/>
    <cellStyle name="Table Head Blue" xfId="126"/>
    <cellStyle name="Table Head Green" xfId="127"/>
    <cellStyle name="Table Head_Val_Sum_Graph" xfId="128"/>
    <cellStyle name="Table Text" xfId="129"/>
    <cellStyle name="Table Title" xfId="130"/>
    <cellStyle name="Table Units" xfId="131"/>
    <cellStyle name="Table_Header" xfId="132"/>
    <cellStyle name="Text 1" xfId="133"/>
    <cellStyle name="Text Head 1" xfId="134"/>
    <cellStyle name="Überschrift" xfId="135"/>
    <cellStyle name="Überschrift 1" xfId="136"/>
    <cellStyle name="Überschrift 2" xfId="137"/>
    <cellStyle name="Überschrift 3" xfId="138"/>
    <cellStyle name="Überschrift 4" xfId="139"/>
    <cellStyle name="Underline_Single" xfId="140"/>
    <cellStyle name="Verknüpfte Zelle" xfId="141"/>
    <cellStyle name="Currency" xfId="142"/>
    <cellStyle name="Currency [0]" xfId="143"/>
    <cellStyle name="Warnender Text" xfId="144"/>
    <cellStyle name="year" xfId="145"/>
    <cellStyle name="Zelle überprüfen" xfId="14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7F7F7F"/>
      <rgbColor rgb="00004F7A"/>
      <rgbColor rgb="00D20E15"/>
      <rgbColor rgb="00CFE8F5"/>
      <rgbColor rgb="00B3B3B3"/>
      <rgbColor rgb="00FFFFFF"/>
      <rgbColor rgb="00332C28"/>
      <rgbColor rgb="00CCCCFF"/>
      <rgbColor rgb="007F7F7F"/>
      <rgbColor rgb="00004F7A"/>
      <rgbColor rgb="00D10C14"/>
      <rgbColor rgb="00CFE8F5"/>
      <rgbColor rgb="00B3B3B3"/>
      <rgbColor rgb="00FFFFFF"/>
      <rgbColor rgb="00008080"/>
      <rgbColor rgb="000000FF"/>
      <rgbColor rgb="0000CCFF"/>
      <rgbColor rgb="00B3B3B3"/>
      <rgbColor rgb="00CFE8F5"/>
      <rgbColor rgb="00D20E15"/>
      <rgbColor rgb="00FFFFFF"/>
      <rgbColor rgb="007F7F7F"/>
      <rgbColor rgb="00FFFFFF"/>
      <rgbColor rgb="00004F7A"/>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image" Target="../media/image1.emf" /></Relationships>
</file>

<file path=xl/drawings/_rels/drawing1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2.xml.rels><?xml version="1.0" encoding="utf-8" standalone="yes"?><Relationships xmlns="http://schemas.openxmlformats.org/package/2006/relationships"><Relationship Id="rId1" Type="http://schemas.openxmlformats.org/officeDocument/2006/relationships/image" Target="../media/image1.emf" /></Relationships>
</file>

<file path=xl/drawings/_rels/drawing13.xml.rels><?xml version="1.0" encoding="utf-8" standalone="yes"?><Relationships xmlns="http://schemas.openxmlformats.org/package/2006/relationships"><Relationship Id="rId1" Type="http://schemas.openxmlformats.org/officeDocument/2006/relationships/image" Target="../media/image1.emf" /></Relationships>
</file>

<file path=xl/drawings/_rels/drawing14.xml.rels><?xml version="1.0" encoding="utf-8" standalone="yes"?><Relationships xmlns="http://schemas.openxmlformats.org/package/2006/relationships"><Relationship Id="rId1" Type="http://schemas.openxmlformats.org/officeDocument/2006/relationships/image" Target="../media/image1.emf" /></Relationships>
</file>

<file path=xl/drawings/_rels/drawing15.xml.rels><?xml version="1.0" encoding="utf-8" standalone="yes"?><Relationships xmlns="http://schemas.openxmlformats.org/package/2006/relationships"><Relationship Id="rId1" Type="http://schemas.openxmlformats.org/officeDocument/2006/relationships/image" Target="../media/image1.emf" /></Relationships>
</file>

<file path=xl/drawings/_rels/drawing16.xml.rels><?xml version="1.0" encoding="utf-8" standalone="yes"?><Relationships xmlns="http://schemas.openxmlformats.org/package/2006/relationships"><Relationship Id="rId1" Type="http://schemas.openxmlformats.org/officeDocument/2006/relationships/image" Target="../media/image1.emf" /></Relationships>
</file>

<file path=xl/drawings/_rels/drawing17.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s>
</file>

<file path=xl/drawings/_rels/drawing7.xml.rels><?xml version="1.0" encoding="utf-8" standalone="yes"?><Relationships xmlns="http://schemas.openxmlformats.org/package/2006/relationships"><Relationship Id="rId1" Type="http://schemas.openxmlformats.org/officeDocument/2006/relationships/image" Target="../media/image1.emf" /></Relationships>
</file>

<file path=xl/drawings/_rels/drawing8.xml.rels><?xml version="1.0" encoding="utf-8" standalone="yes"?><Relationships xmlns="http://schemas.openxmlformats.org/package/2006/relationships"><Relationship Id="rId1" Type="http://schemas.openxmlformats.org/officeDocument/2006/relationships/image" Target="../media/image1.emf" /></Relationships>
</file>

<file path=xl/drawings/_rels/drawing9.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28575</xdr:colOff>
      <xdr:row>26</xdr:row>
      <xdr:rowOff>28575</xdr:rowOff>
    </xdr:from>
    <xdr:ext cx="6753225" cy="590550"/>
    <xdr:sp>
      <xdr:nvSpPr>
        <xdr:cNvPr id="1" name="Rectangle 2"/>
        <xdr:cNvSpPr>
          <a:spLocks/>
        </xdr:cNvSpPr>
      </xdr:nvSpPr>
      <xdr:spPr>
        <a:xfrm>
          <a:off x="28575" y="5695950"/>
          <a:ext cx="6753225" cy="590550"/>
        </a:xfrm>
        <a:prstGeom prst="rect">
          <a:avLst/>
        </a:prstGeom>
        <a:noFill/>
        <a:ln w="9525" cmpd="sng">
          <a:solidFill>
            <a:srgbClr val="004F7A"/>
          </a:solidFill>
          <a:headEnd type="none"/>
          <a:tailEnd type="none"/>
        </a:ln>
      </xdr:spPr>
      <xdr:txBody>
        <a:bodyPr vertOverflow="clip" wrap="square"/>
        <a:p>
          <a:pPr algn="l">
            <a:defRPr/>
          </a:pPr>
          <a:r>
            <a:rPr lang="en-US" cap="none" sz="800" b="0" i="0" u="none" baseline="0">
              <a:solidFill>
                <a:srgbClr val="D20E15"/>
              </a:solidFill>
            </a:rPr>
            <a:t>
</a:t>
          </a:r>
          <a:r>
            <a:rPr lang="en-US" cap="none" sz="800" b="0" i="0" u="none" baseline="0">
              <a:solidFill>
                <a:srgbClr val="004F7A"/>
              </a:solidFill>
            </a:rPr>
            <a:t>Percentage changes in financial figures between two financial periods may differ slightly from non-rounded rates of change.</a:t>
          </a:r>
          <a:r>
            <a:rPr lang="en-US" cap="none" sz="1100" b="0" i="0" u="none" baseline="0">
              <a:solidFill>
                <a:srgbClr val="004F7A"/>
              </a:solidFill>
            </a:rPr>
            <a:t>
</a:t>
          </a:r>
        </a:p>
      </xdr:txBody>
    </xdr:sp>
    <xdr:clientData/>
  </xdr:oneCellAnchor>
  <xdr:twoCellAnchor>
    <xdr:from>
      <xdr:col>0</xdr:col>
      <xdr:colOff>19050</xdr:colOff>
      <xdr:row>0</xdr:row>
      <xdr:rowOff>47625</xdr:rowOff>
    </xdr:from>
    <xdr:to>
      <xdr:col>1</xdr:col>
      <xdr:colOff>1504950</xdr:colOff>
      <xdr:row>0</xdr:row>
      <xdr:rowOff>723900</xdr:rowOff>
    </xdr:to>
    <xdr:pic>
      <xdr:nvPicPr>
        <xdr:cNvPr id="2" name="Picture 37"/>
        <xdr:cNvPicPr preferRelativeResize="1">
          <a:picLocks noChangeAspect="1"/>
        </xdr:cNvPicPr>
      </xdr:nvPicPr>
      <xdr:blipFill>
        <a:blip r:embed="rId1"/>
        <a:stretch>
          <a:fillRect/>
        </a:stretch>
      </xdr:blipFill>
      <xdr:spPr>
        <a:xfrm>
          <a:off x="19050" y="47625"/>
          <a:ext cx="1762125" cy="6762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47625</xdr:rowOff>
    </xdr:from>
    <xdr:to>
      <xdr:col>0</xdr:col>
      <xdr:colOff>1771650</xdr:colOff>
      <xdr:row>0</xdr:row>
      <xdr:rowOff>723900</xdr:rowOff>
    </xdr:to>
    <xdr:pic>
      <xdr:nvPicPr>
        <xdr:cNvPr id="1" name="Picture 1"/>
        <xdr:cNvPicPr preferRelativeResize="1">
          <a:picLocks noChangeAspect="1"/>
        </xdr:cNvPicPr>
      </xdr:nvPicPr>
      <xdr:blipFill>
        <a:blip r:embed="rId1"/>
        <a:stretch>
          <a:fillRect/>
        </a:stretch>
      </xdr:blipFill>
      <xdr:spPr>
        <a:xfrm>
          <a:off x="19050" y="47625"/>
          <a:ext cx="1752600" cy="6762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47625</xdr:rowOff>
    </xdr:from>
    <xdr:to>
      <xdr:col>0</xdr:col>
      <xdr:colOff>1466850</xdr:colOff>
      <xdr:row>0</xdr:row>
      <xdr:rowOff>600075</xdr:rowOff>
    </xdr:to>
    <xdr:pic>
      <xdr:nvPicPr>
        <xdr:cNvPr id="1" name="Picture 21"/>
        <xdr:cNvPicPr preferRelativeResize="1">
          <a:picLocks noChangeAspect="1"/>
        </xdr:cNvPicPr>
      </xdr:nvPicPr>
      <xdr:blipFill>
        <a:blip r:embed="rId1"/>
        <a:stretch>
          <a:fillRect/>
        </a:stretch>
      </xdr:blipFill>
      <xdr:spPr>
        <a:xfrm>
          <a:off x="19050" y="47625"/>
          <a:ext cx="1447800" cy="55245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47625</xdr:rowOff>
    </xdr:from>
    <xdr:to>
      <xdr:col>0</xdr:col>
      <xdr:colOff>1466850</xdr:colOff>
      <xdr:row>0</xdr:row>
      <xdr:rowOff>600075</xdr:rowOff>
    </xdr:to>
    <xdr:pic>
      <xdr:nvPicPr>
        <xdr:cNvPr id="1" name="Picture 24"/>
        <xdr:cNvPicPr preferRelativeResize="1">
          <a:picLocks noChangeAspect="1"/>
        </xdr:cNvPicPr>
      </xdr:nvPicPr>
      <xdr:blipFill>
        <a:blip r:embed="rId1"/>
        <a:stretch>
          <a:fillRect/>
        </a:stretch>
      </xdr:blipFill>
      <xdr:spPr>
        <a:xfrm>
          <a:off x="19050" y="47625"/>
          <a:ext cx="1447800" cy="55245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47625</xdr:rowOff>
    </xdr:from>
    <xdr:to>
      <xdr:col>0</xdr:col>
      <xdr:colOff>1466850</xdr:colOff>
      <xdr:row>0</xdr:row>
      <xdr:rowOff>600075</xdr:rowOff>
    </xdr:to>
    <xdr:pic>
      <xdr:nvPicPr>
        <xdr:cNvPr id="1" name="Picture 21"/>
        <xdr:cNvPicPr preferRelativeResize="1">
          <a:picLocks noChangeAspect="1"/>
        </xdr:cNvPicPr>
      </xdr:nvPicPr>
      <xdr:blipFill>
        <a:blip r:embed="rId1"/>
        <a:stretch>
          <a:fillRect/>
        </a:stretch>
      </xdr:blipFill>
      <xdr:spPr>
        <a:xfrm>
          <a:off x="19050" y="47625"/>
          <a:ext cx="1447800" cy="55245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47625</xdr:rowOff>
    </xdr:from>
    <xdr:to>
      <xdr:col>0</xdr:col>
      <xdr:colOff>1466850</xdr:colOff>
      <xdr:row>0</xdr:row>
      <xdr:rowOff>600075</xdr:rowOff>
    </xdr:to>
    <xdr:pic>
      <xdr:nvPicPr>
        <xdr:cNvPr id="1" name="Picture 19"/>
        <xdr:cNvPicPr preferRelativeResize="1">
          <a:picLocks noChangeAspect="1"/>
        </xdr:cNvPicPr>
      </xdr:nvPicPr>
      <xdr:blipFill>
        <a:blip r:embed="rId1"/>
        <a:stretch>
          <a:fillRect/>
        </a:stretch>
      </xdr:blipFill>
      <xdr:spPr>
        <a:xfrm>
          <a:off x="19050" y="47625"/>
          <a:ext cx="1447800" cy="55245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47625</xdr:rowOff>
    </xdr:from>
    <xdr:to>
      <xdr:col>0</xdr:col>
      <xdr:colOff>1476375</xdr:colOff>
      <xdr:row>0</xdr:row>
      <xdr:rowOff>600075</xdr:rowOff>
    </xdr:to>
    <xdr:pic>
      <xdr:nvPicPr>
        <xdr:cNvPr id="1" name="Picture 19"/>
        <xdr:cNvPicPr preferRelativeResize="1">
          <a:picLocks noChangeAspect="1"/>
        </xdr:cNvPicPr>
      </xdr:nvPicPr>
      <xdr:blipFill>
        <a:blip r:embed="rId1"/>
        <a:stretch>
          <a:fillRect/>
        </a:stretch>
      </xdr:blipFill>
      <xdr:spPr>
        <a:xfrm>
          <a:off x="19050" y="47625"/>
          <a:ext cx="1447800" cy="55245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47625</xdr:rowOff>
    </xdr:from>
    <xdr:to>
      <xdr:col>0</xdr:col>
      <xdr:colOff>1466850</xdr:colOff>
      <xdr:row>0</xdr:row>
      <xdr:rowOff>600075</xdr:rowOff>
    </xdr:to>
    <xdr:pic>
      <xdr:nvPicPr>
        <xdr:cNvPr id="1" name="Picture 3"/>
        <xdr:cNvPicPr preferRelativeResize="1">
          <a:picLocks noChangeAspect="1"/>
        </xdr:cNvPicPr>
      </xdr:nvPicPr>
      <xdr:blipFill>
        <a:blip r:embed="rId1"/>
        <a:stretch>
          <a:fillRect/>
        </a:stretch>
      </xdr:blipFill>
      <xdr:spPr>
        <a:xfrm>
          <a:off x="19050" y="47625"/>
          <a:ext cx="1447800" cy="55245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47625</xdr:rowOff>
    </xdr:from>
    <xdr:to>
      <xdr:col>0</xdr:col>
      <xdr:colOff>1466850</xdr:colOff>
      <xdr:row>0</xdr:row>
      <xdr:rowOff>600075</xdr:rowOff>
    </xdr:to>
    <xdr:pic>
      <xdr:nvPicPr>
        <xdr:cNvPr id="1" name="Picture 3"/>
        <xdr:cNvPicPr preferRelativeResize="1">
          <a:picLocks noChangeAspect="1"/>
        </xdr:cNvPicPr>
      </xdr:nvPicPr>
      <xdr:blipFill>
        <a:blip r:embed="rId1"/>
        <a:stretch>
          <a:fillRect/>
        </a:stretch>
      </xdr:blipFill>
      <xdr:spPr>
        <a:xfrm>
          <a:off x="19050" y="47625"/>
          <a:ext cx="1447800" cy="552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47625</xdr:rowOff>
    </xdr:from>
    <xdr:to>
      <xdr:col>0</xdr:col>
      <xdr:colOff>1762125</xdr:colOff>
      <xdr:row>0</xdr:row>
      <xdr:rowOff>723900</xdr:rowOff>
    </xdr:to>
    <xdr:pic>
      <xdr:nvPicPr>
        <xdr:cNvPr id="1" name="Picture 20"/>
        <xdr:cNvPicPr preferRelativeResize="1">
          <a:picLocks noChangeAspect="1"/>
        </xdr:cNvPicPr>
      </xdr:nvPicPr>
      <xdr:blipFill>
        <a:blip r:embed="rId1"/>
        <a:stretch>
          <a:fillRect/>
        </a:stretch>
      </xdr:blipFill>
      <xdr:spPr>
        <a:xfrm>
          <a:off x="9525" y="47625"/>
          <a:ext cx="1752600" cy="6762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19050</xdr:rowOff>
    </xdr:from>
    <xdr:to>
      <xdr:col>0</xdr:col>
      <xdr:colOff>1457325</xdr:colOff>
      <xdr:row>0</xdr:row>
      <xdr:rowOff>561975</xdr:rowOff>
    </xdr:to>
    <xdr:pic>
      <xdr:nvPicPr>
        <xdr:cNvPr id="1" name="Picture 20"/>
        <xdr:cNvPicPr preferRelativeResize="1">
          <a:picLocks noChangeAspect="1"/>
        </xdr:cNvPicPr>
      </xdr:nvPicPr>
      <xdr:blipFill>
        <a:blip r:embed="rId1"/>
        <a:stretch>
          <a:fillRect/>
        </a:stretch>
      </xdr:blipFill>
      <xdr:spPr>
        <a:xfrm>
          <a:off x="19050" y="19050"/>
          <a:ext cx="1438275" cy="5429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19050</xdr:rowOff>
    </xdr:from>
    <xdr:to>
      <xdr:col>0</xdr:col>
      <xdr:colOff>1457325</xdr:colOff>
      <xdr:row>0</xdr:row>
      <xdr:rowOff>561975</xdr:rowOff>
    </xdr:to>
    <xdr:pic>
      <xdr:nvPicPr>
        <xdr:cNvPr id="1" name="Picture 21"/>
        <xdr:cNvPicPr preferRelativeResize="1">
          <a:picLocks noChangeAspect="1"/>
        </xdr:cNvPicPr>
      </xdr:nvPicPr>
      <xdr:blipFill>
        <a:blip r:embed="rId1"/>
        <a:stretch>
          <a:fillRect/>
        </a:stretch>
      </xdr:blipFill>
      <xdr:spPr>
        <a:xfrm>
          <a:off x="19050" y="19050"/>
          <a:ext cx="1438275" cy="5429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19050</xdr:rowOff>
    </xdr:from>
    <xdr:to>
      <xdr:col>0</xdr:col>
      <xdr:colOff>1457325</xdr:colOff>
      <xdr:row>0</xdr:row>
      <xdr:rowOff>561975</xdr:rowOff>
    </xdr:to>
    <xdr:pic>
      <xdr:nvPicPr>
        <xdr:cNvPr id="1" name="Picture 21"/>
        <xdr:cNvPicPr preferRelativeResize="1">
          <a:picLocks noChangeAspect="1"/>
        </xdr:cNvPicPr>
      </xdr:nvPicPr>
      <xdr:blipFill>
        <a:blip r:embed="rId1"/>
        <a:stretch>
          <a:fillRect/>
        </a:stretch>
      </xdr:blipFill>
      <xdr:spPr>
        <a:xfrm>
          <a:off x="19050" y="19050"/>
          <a:ext cx="1438275" cy="5429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19050</xdr:rowOff>
    </xdr:from>
    <xdr:to>
      <xdr:col>0</xdr:col>
      <xdr:colOff>1457325</xdr:colOff>
      <xdr:row>0</xdr:row>
      <xdr:rowOff>561975</xdr:rowOff>
    </xdr:to>
    <xdr:pic>
      <xdr:nvPicPr>
        <xdr:cNvPr id="1" name="Picture 20"/>
        <xdr:cNvPicPr preferRelativeResize="1">
          <a:picLocks noChangeAspect="1"/>
        </xdr:cNvPicPr>
      </xdr:nvPicPr>
      <xdr:blipFill>
        <a:blip r:embed="rId1"/>
        <a:stretch>
          <a:fillRect/>
        </a:stretch>
      </xdr:blipFill>
      <xdr:spPr>
        <a:xfrm>
          <a:off x="19050" y="19050"/>
          <a:ext cx="1438275" cy="5429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47625</xdr:rowOff>
    </xdr:from>
    <xdr:to>
      <xdr:col>0</xdr:col>
      <xdr:colOff>1771650</xdr:colOff>
      <xdr:row>0</xdr:row>
      <xdr:rowOff>723900</xdr:rowOff>
    </xdr:to>
    <xdr:pic>
      <xdr:nvPicPr>
        <xdr:cNvPr id="1" name="Picture 4"/>
        <xdr:cNvPicPr preferRelativeResize="1">
          <a:picLocks noChangeAspect="1"/>
        </xdr:cNvPicPr>
      </xdr:nvPicPr>
      <xdr:blipFill>
        <a:blip r:embed="rId1"/>
        <a:stretch>
          <a:fillRect/>
        </a:stretch>
      </xdr:blipFill>
      <xdr:spPr>
        <a:xfrm>
          <a:off x="28575" y="47625"/>
          <a:ext cx="1752600" cy="6762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47625</xdr:rowOff>
    </xdr:from>
    <xdr:to>
      <xdr:col>0</xdr:col>
      <xdr:colOff>1771650</xdr:colOff>
      <xdr:row>0</xdr:row>
      <xdr:rowOff>723900</xdr:rowOff>
    </xdr:to>
    <xdr:pic>
      <xdr:nvPicPr>
        <xdr:cNvPr id="1" name="Picture 3"/>
        <xdr:cNvPicPr preferRelativeResize="1">
          <a:picLocks noChangeAspect="1"/>
        </xdr:cNvPicPr>
      </xdr:nvPicPr>
      <xdr:blipFill>
        <a:blip r:embed="rId1"/>
        <a:stretch>
          <a:fillRect/>
        </a:stretch>
      </xdr:blipFill>
      <xdr:spPr>
        <a:xfrm>
          <a:off x="19050" y="47625"/>
          <a:ext cx="1752600" cy="6762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47625</xdr:rowOff>
    </xdr:from>
    <xdr:to>
      <xdr:col>0</xdr:col>
      <xdr:colOff>1771650</xdr:colOff>
      <xdr:row>0</xdr:row>
      <xdr:rowOff>723900</xdr:rowOff>
    </xdr:to>
    <xdr:pic>
      <xdr:nvPicPr>
        <xdr:cNvPr id="1" name="Picture 4"/>
        <xdr:cNvPicPr preferRelativeResize="1">
          <a:picLocks noChangeAspect="1"/>
        </xdr:cNvPicPr>
      </xdr:nvPicPr>
      <xdr:blipFill>
        <a:blip r:embed="rId1"/>
        <a:stretch>
          <a:fillRect/>
        </a:stretch>
      </xdr:blipFill>
      <xdr:spPr>
        <a:xfrm>
          <a:off x="19050" y="47625"/>
          <a:ext cx="1752600" cy="676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Invrel">
      <a:dk1>
        <a:sysClr val="windowText" lastClr="000000"/>
      </a:dk1>
      <a:lt1>
        <a:sysClr val="window" lastClr="FFFFFF"/>
      </a:lt1>
      <a:dk2>
        <a:srgbClr val="083676"/>
      </a:dk2>
      <a:lt2>
        <a:srgbClr val="FFFFFF"/>
      </a:lt2>
      <a:accent1>
        <a:srgbClr val="083676"/>
      </a:accent1>
      <a:accent2>
        <a:srgbClr val="3366CD"/>
      </a:accent2>
      <a:accent3>
        <a:srgbClr val="6699FF"/>
      </a:accent3>
      <a:accent4>
        <a:srgbClr val="99CCFF"/>
      </a:accent4>
      <a:accent5>
        <a:srgbClr val="B3E3EE"/>
      </a:accent5>
      <a:accent6>
        <a:srgbClr val="CCECF4"/>
      </a:accent6>
      <a:hlink>
        <a:srgbClr val="7030A0"/>
      </a:hlink>
      <a:folHlink>
        <a:srgbClr val="B2A2C7"/>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25"/>
  <sheetViews>
    <sheetView showGridLines="0" tabSelected="1" view="pageBreakPreview" zoomScaleSheetLayoutView="100" zoomScalePageLayoutView="0" workbookViewId="0" topLeftCell="A1">
      <selection activeCell="A2" sqref="A2"/>
    </sheetView>
  </sheetViews>
  <sheetFormatPr defaultColWidth="9.125" defaultRowHeight="12"/>
  <cols>
    <col min="1" max="1" width="3.625" style="33" customWidth="1"/>
    <col min="2" max="2" width="27.75390625" style="33" customWidth="1"/>
    <col min="3" max="3" width="12.75390625" style="33" customWidth="1"/>
    <col min="4" max="4" width="8.625" style="33" customWidth="1"/>
    <col min="5" max="5" width="12.75390625" style="33" customWidth="1"/>
    <col min="6" max="6" width="3.875" style="33" customWidth="1"/>
    <col min="7" max="16384" width="9.125" style="33" customWidth="1"/>
  </cols>
  <sheetData>
    <row r="1" ht="61.5" customHeight="1">
      <c r="B1" s="34"/>
    </row>
    <row r="2" ht="24.75" customHeight="1">
      <c r="A2" s="16" t="s">
        <v>116</v>
      </c>
    </row>
    <row r="3" spans="1:5" ht="15" customHeight="1">
      <c r="A3" s="40"/>
      <c r="B3" s="40"/>
      <c r="C3" s="40"/>
      <c r="D3" s="40"/>
      <c r="E3" s="40"/>
    </row>
    <row r="4" spans="1:6" ht="15" customHeight="1">
      <c r="A4" s="91" t="s">
        <v>9</v>
      </c>
      <c r="B4" s="92"/>
      <c r="C4" s="93"/>
      <c r="D4" s="93"/>
      <c r="E4" s="95"/>
      <c r="F4" s="93"/>
    </row>
    <row r="5" spans="1:6" s="47" customFormat="1" ht="15" customHeight="1">
      <c r="A5" s="88"/>
      <c r="B5" s="88"/>
      <c r="C5" s="83"/>
      <c r="D5" s="83"/>
      <c r="E5" s="89"/>
      <c r="F5" s="83"/>
    </row>
    <row r="6" spans="1:7" s="49" customFormat="1" ht="15" customHeight="1">
      <c r="A6" s="90"/>
      <c r="B6" s="100" t="s">
        <v>2</v>
      </c>
      <c r="C6" s="101"/>
      <c r="D6" s="102"/>
      <c r="E6" s="103">
        <v>1</v>
      </c>
      <c r="F6" s="94"/>
      <c r="G6" s="47"/>
    </row>
    <row r="7" spans="1:6" s="49" customFormat="1" ht="15" customHeight="1">
      <c r="A7" s="90"/>
      <c r="B7" s="100" t="s">
        <v>1</v>
      </c>
      <c r="C7" s="101"/>
      <c r="D7" s="102"/>
      <c r="E7" s="103">
        <v>2</v>
      </c>
      <c r="F7" s="94"/>
    </row>
    <row r="8" spans="1:6" s="49" customFormat="1" ht="15" customHeight="1">
      <c r="A8" s="90"/>
      <c r="B8" s="100" t="s">
        <v>3</v>
      </c>
      <c r="C8" s="102"/>
      <c r="D8" s="102"/>
      <c r="E8" s="103">
        <v>3</v>
      </c>
      <c r="F8" s="94"/>
    </row>
    <row r="9" spans="1:6" s="49" customFormat="1" ht="15" customHeight="1">
      <c r="A9" s="90"/>
      <c r="B9" s="100" t="s">
        <v>0</v>
      </c>
      <c r="C9" s="102"/>
      <c r="D9" s="102"/>
      <c r="E9" s="103">
        <v>4</v>
      </c>
      <c r="F9" s="94"/>
    </row>
    <row r="10" spans="1:6" s="49" customFormat="1" ht="15" customHeight="1">
      <c r="A10" s="90"/>
      <c r="B10" s="100" t="s">
        <v>11</v>
      </c>
      <c r="C10" s="102"/>
      <c r="D10" s="102"/>
      <c r="E10" s="103">
        <v>5</v>
      </c>
      <c r="F10" s="94"/>
    </row>
    <row r="11" spans="1:6" s="49" customFormat="1" ht="15" customHeight="1">
      <c r="A11" s="90"/>
      <c r="B11" s="100" t="s">
        <v>62</v>
      </c>
      <c r="C11" s="102"/>
      <c r="D11" s="102"/>
      <c r="E11" s="103">
        <v>6</v>
      </c>
      <c r="F11" s="94"/>
    </row>
    <row r="12" spans="1:6" s="49" customFormat="1" ht="15" customHeight="1">
      <c r="A12" s="90"/>
      <c r="B12" s="100" t="s">
        <v>63</v>
      </c>
      <c r="C12" s="102"/>
      <c r="D12" s="102"/>
      <c r="E12" s="103">
        <v>7</v>
      </c>
      <c r="F12" s="94"/>
    </row>
    <row r="13" spans="1:6" s="49" customFormat="1" ht="15" customHeight="1">
      <c r="A13" s="90"/>
      <c r="B13" s="100" t="s">
        <v>65</v>
      </c>
      <c r="C13" s="102"/>
      <c r="D13" s="102"/>
      <c r="E13" s="103">
        <v>8</v>
      </c>
      <c r="F13" s="94"/>
    </row>
    <row r="14" spans="1:6" s="49" customFormat="1" ht="15" customHeight="1">
      <c r="A14" s="90"/>
      <c r="B14" s="100" t="s">
        <v>64</v>
      </c>
      <c r="C14" s="102"/>
      <c r="D14" s="102"/>
      <c r="E14" s="103">
        <v>9</v>
      </c>
      <c r="F14" s="94"/>
    </row>
    <row r="15" spans="1:6" s="49" customFormat="1" ht="15" customHeight="1">
      <c r="A15" s="90"/>
      <c r="B15" s="90"/>
      <c r="C15" s="84"/>
      <c r="D15" s="84"/>
      <c r="E15" s="96"/>
      <c r="F15" s="84"/>
    </row>
    <row r="16" ht="15" customHeight="1">
      <c r="E16" s="97"/>
    </row>
    <row r="17" spans="1:6" ht="15" customHeight="1">
      <c r="A17" s="91" t="s">
        <v>8</v>
      </c>
      <c r="B17" s="92"/>
      <c r="C17" s="93"/>
      <c r="D17" s="93"/>
      <c r="E17" s="98"/>
      <c r="F17" s="93"/>
    </row>
    <row r="18" spans="1:6" ht="15" customHeight="1">
      <c r="A18" s="88"/>
      <c r="B18" s="88"/>
      <c r="C18" s="83"/>
      <c r="D18" s="83"/>
      <c r="E18" s="99"/>
      <c r="F18" s="83"/>
    </row>
    <row r="19" spans="1:6" ht="15" customHeight="1">
      <c r="A19" s="90"/>
      <c r="B19" s="100" t="s">
        <v>4</v>
      </c>
      <c r="C19" s="101"/>
      <c r="D19" s="102"/>
      <c r="E19" s="103">
        <v>10</v>
      </c>
      <c r="F19" s="94"/>
    </row>
    <row r="20" spans="1:6" ht="15" customHeight="1">
      <c r="A20" s="90"/>
      <c r="B20" s="100" t="s">
        <v>5</v>
      </c>
      <c r="C20" s="101"/>
      <c r="D20" s="102"/>
      <c r="E20" s="103">
        <v>11</v>
      </c>
      <c r="F20" s="94"/>
    </row>
    <row r="21" spans="1:6" ht="15" customHeight="1">
      <c r="A21" s="90"/>
      <c r="B21" s="100" t="s">
        <v>6</v>
      </c>
      <c r="C21" s="102"/>
      <c r="D21" s="102"/>
      <c r="E21" s="103">
        <v>12</v>
      </c>
      <c r="F21" s="94"/>
    </row>
    <row r="22" spans="1:6" ht="15" customHeight="1">
      <c r="A22" s="90"/>
      <c r="B22" s="100" t="s">
        <v>7</v>
      </c>
      <c r="C22" s="102"/>
      <c r="D22" s="102"/>
      <c r="E22" s="103">
        <v>13</v>
      </c>
      <c r="F22" s="94"/>
    </row>
    <row r="23" spans="1:6" ht="15" customHeight="1">
      <c r="A23" s="90"/>
      <c r="B23" s="100" t="s">
        <v>10</v>
      </c>
      <c r="C23" s="102"/>
      <c r="D23" s="102"/>
      <c r="E23" s="103">
        <v>14</v>
      </c>
      <c r="F23" s="94"/>
    </row>
    <row r="24" spans="1:6" ht="15" customHeight="1">
      <c r="A24" s="90"/>
      <c r="B24" s="100" t="s">
        <v>97</v>
      </c>
      <c r="C24" s="84"/>
      <c r="D24" s="84"/>
      <c r="E24" s="103">
        <v>15</v>
      </c>
      <c r="F24" s="84"/>
    </row>
    <row r="25" spans="1:6" ht="15" customHeight="1">
      <c r="A25" s="90"/>
      <c r="B25" s="100" t="s">
        <v>98</v>
      </c>
      <c r="C25" s="84"/>
      <c r="D25" s="84"/>
      <c r="E25" s="103">
        <v>16</v>
      </c>
      <c r="F25" s="84"/>
    </row>
    <row r="26" ht="15" customHeight="1"/>
    <row r="27" ht="15" customHeight="1"/>
    <row r="28" ht="15" customHeight="1"/>
    <row r="29" ht="15" customHeight="1"/>
    <row r="30" ht="15" customHeight="1"/>
  </sheetData>
  <sheetProtection password="8609" sheet="1" objects="1" scenarios="1"/>
  <printOptions/>
  <pageMargins left="0.75" right="0.75" top="1" bottom="1" header="0.4921259845" footer="0.4921259845"/>
  <pageSetup horizontalDpi="600" verticalDpi="600" orientation="landscape" paperSize="9" scale="85" r:id="rId2"/>
  <headerFooter alignWithMargins="0">
    <oddFooter>&amp;CSeite &amp;P von &amp;N</oddFooter>
  </headerFooter>
  <drawing r:id="rId1"/>
</worksheet>
</file>

<file path=xl/worksheets/sheet10.xml><?xml version="1.0" encoding="utf-8"?>
<worksheet xmlns="http://schemas.openxmlformats.org/spreadsheetml/2006/main" xmlns:r="http://schemas.openxmlformats.org/officeDocument/2006/relationships">
  <sheetPr>
    <tabColor indexed="51"/>
  </sheetPr>
  <dimension ref="A2:N462"/>
  <sheetViews>
    <sheetView showGridLines="0" view="pageBreakPreview" zoomScaleSheetLayoutView="100" zoomScalePageLayoutView="0" workbookViewId="0" topLeftCell="A1">
      <pane ySplit="2" topLeftCell="A3" activePane="bottomLeft" state="frozen"/>
      <selection pane="topLeft" activeCell="J164" sqref="J164"/>
      <selection pane="bottomLeft" activeCell="J182" sqref="J182"/>
    </sheetView>
  </sheetViews>
  <sheetFormatPr defaultColWidth="9.125" defaultRowHeight="12"/>
  <cols>
    <col min="1" max="1" width="39.125" style="0" customWidth="1"/>
    <col min="2" max="5" width="13.875" style="0" customWidth="1"/>
    <col min="6" max="6" width="11.375" style="0" customWidth="1"/>
    <col min="7" max="7" width="14.375" style="0" bestFit="1" customWidth="1"/>
  </cols>
  <sheetData>
    <row r="1" ht="61.5" customHeight="1"/>
    <row r="2" spans="1:4" ht="34.5" customHeight="1">
      <c r="A2" s="485" t="s">
        <v>44</v>
      </c>
      <c r="B2" s="485"/>
      <c r="C2" s="485"/>
      <c r="D2" s="485"/>
    </row>
    <row r="3" spans="1:7" s="264" customFormat="1" ht="18">
      <c r="A3" s="204"/>
      <c r="B3" s="204"/>
      <c r="C3" s="204"/>
      <c r="D3" s="204"/>
      <c r="E3" s="204"/>
      <c r="F3" s="204"/>
      <c r="G3" s="280"/>
    </row>
    <row r="4" spans="1:8" s="264" customFormat="1" ht="15">
      <c r="A4" s="320"/>
      <c r="B4" s="486" t="s">
        <v>66</v>
      </c>
      <c r="C4" s="486"/>
      <c r="D4" s="486"/>
      <c r="E4" s="486"/>
      <c r="F4" s="486"/>
      <c r="G4" s="447"/>
      <c r="H4" s="447"/>
    </row>
    <row r="5" spans="1:7" s="264" customFormat="1" ht="12.75">
      <c r="A5" s="322" t="s">
        <v>58</v>
      </c>
      <c r="B5" s="295">
        <v>41182</v>
      </c>
      <c r="C5" s="295">
        <v>41274</v>
      </c>
      <c r="D5" s="295">
        <v>41364</v>
      </c>
      <c r="E5" s="295">
        <v>41455</v>
      </c>
      <c r="F5" s="295">
        <v>41547</v>
      </c>
      <c r="G5" s="280"/>
    </row>
    <row r="6" spans="1:7" s="264" customFormat="1" ht="12.75">
      <c r="A6" s="324" t="s">
        <v>45</v>
      </c>
      <c r="B6" s="323"/>
      <c r="C6" s="323"/>
      <c r="D6" s="323"/>
      <c r="E6" s="323"/>
      <c r="F6" s="323"/>
      <c r="G6" s="280"/>
    </row>
    <row r="7" spans="1:7" s="264" customFormat="1" ht="12.75">
      <c r="A7" s="325" t="s">
        <v>67</v>
      </c>
      <c r="B7" s="289">
        <v>51419.55038999993</v>
      </c>
      <c r="C7" s="289">
        <v>51183.86322999994</v>
      </c>
      <c r="D7" s="289">
        <v>50742.929169999916</v>
      </c>
      <c r="E7" s="289">
        <v>50728.51990999991</v>
      </c>
      <c r="F7" s="289">
        <v>51078.82904999989</v>
      </c>
      <c r="G7" s="280"/>
    </row>
    <row r="8" spans="1:7" s="327" customFormat="1" ht="12.75">
      <c r="A8" s="325" t="s">
        <v>68</v>
      </c>
      <c r="B8" s="289">
        <v>12750.022150000003</v>
      </c>
      <c r="C8" s="289">
        <v>12590.35538</v>
      </c>
      <c r="D8" s="289">
        <v>12378.101949999998</v>
      </c>
      <c r="E8" s="289">
        <v>12298.54575</v>
      </c>
      <c r="F8" s="289">
        <v>12363.321989999999</v>
      </c>
      <c r="G8" s="326"/>
    </row>
    <row r="9" spans="1:7" s="327" customFormat="1" ht="12.75">
      <c r="A9" s="325" t="s">
        <v>69</v>
      </c>
      <c r="B9" s="289">
        <v>61821.90632</v>
      </c>
      <c r="C9" s="289">
        <v>60354.41535999999</v>
      </c>
      <c r="D9" s="289">
        <v>59737.35686</v>
      </c>
      <c r="E9" s="289">
        <v>59399.691849999996</v>
      </c>
      <c r="F9" s="289">
        <v>58656.59187</v>
      </c>
      <c r="G9" s="326"/>
    </row>
    <row r="10" spans="1:7" s="327" customFormat="1" ht="12.75">
      <c r="A10" s="325" t="s">
        <v>70</v>
      </c>
      <c r="B10" s="289">
        <v>7515.065949999999</v>
      </c>
      <c r="C10" s="289">
        <v>7798.89402</v>
      </c>
      <c r="D10" s="289">
        <v>7476.567350000001</v>
      </c>
      <c r="E10" s="289">
        <v>7329.06185</v>
      </c>
      <c r="F10" s="289">
        <v>7393.48767</v>
      </c>
      <c r="G10" s="446"/>
    </row>
    <row r="11" spans="1:13" s="327" customFormat="1" ht="15">
      <c r="A11" s="328" t="s">
        <v>66</v>
      </c>
      <c r="B11" s="290">
        <v>133506.54480999993</v>
      </c>
      <c r="C11" s="290">
        <v>131927.52798999994</v>
      </c>
      <c r="D11" s="290">
        <v>130334.95532999991</v>
      </c>
      <c r="E11" s="290">
        <v>129755.8193599999</v>
      </c>
      <c r="F11" s="290">
        <v>129492.23057999989</v>
      </c>
      <c r="G11" s="409"/>
      <c r="H11" s="361"/>
      <c r="I11" s="361"/>
      <c r="J11" s="361"/>
      <c r="K11" s="361"/>
      <c r="L11" s="361"/>
      <c r="M11" s="361"/>
    </row>
    <row r="12" spans="1:7" s="327" customFormat="1" ht="12.75">
      <c r="A12" s="325"/>
      <c r="B12" s="135"/>
      <c r="C12" s="135"/>
      <c r="D12" s="135"/>
      <c r="E12" s="135"/>
      <c r="F12" s="135"/>
      <c r="G12" s="326"/>
    </row>
    <row r="13" spans="1:7" s="327" customFormat="1" ht="12.75">
      <c r="A13" s="324" t="s">
        <v>46</v>
      </c>
      <c r="B13" s="135"/>
      <c r="C13" s="135"/>
      <c r="D13" s="135"/>
      <c r="E13" s="135"/>
      <c r="F13" s="135"/>
      <c r="G13" s="326"/>
    </row>
    <row r="14" spans="1:7" s="327" customFormat="1" ht="12.75">
      <c r="A14" s="325" t="s">
        <v>54</v>
      </c>
      <c r="B14" s="289">
        <v>96020.40407999992</v>
      </c>
      <c r="C14" s="289">
        <v>96026.50027999993</v>
      </c>
      <c r="D14" s="289">
        <v>95178.04547999991</v>
      </c>
      <c r="E14" s="289">
        <v>95080.54858999989</v>
      </c>
      <c r="F14" s="289">
        <v>95654.5633499999</v>
      </c>
      <c r="G14" s="326"/>
    </row>
    <row r="15" spans="1:7" s="327" customFormat="1" ht="12.75">
      <c r="A15" s="325" t="s">
        <v>55</v>
      </c>
      <c r="B15" s="289">
        <v>21000.559530000006</v>
      </c>
      <c r="C15" s="289">
        <v>19824.62297</v>
      </c>
      <c r="D15" s="289">
        <v>18867.300690000004</v>
      </c>
      <c r="E15" s="289">
        <v>18312.6988003</v>
      </c>
      <c r="F15" s="289">
        <v>17492.390812740006</v>
      </c>
      <c r="G15" s="326"/>
    </row>
    <row r="16" spans="1:7" s="327" customFormat="1" ht="12.75">
      <c r="A16" s="325" t="s">
        <v>56</v>
      </c>
      <c r="B16" s="289">
        <v>4241.00209</v>
      </c>
      <c r="C16" s="289">
        <v>3978.45556</v>
      </c>
      <c r="D16" s="289">
        <v>4057.33912</v>
      </c>
      <c r="E16" s="289">
        <v>3789.95306</v>
      </c>
      <c r="F16" s="289">
        <v>3897.21189</v>
      </c>
      <c r="G16" s="326"/>
    </row>
    <row r="17" spans="1:7" s="327" customFormat="1" ht="12.75">
      <c r="A17" s="325" t="s">
        <v>57</v>
      </c>
      <c r="B17" s="289">
        <v>12244.57911</v>
      </c>
      <c r="C17" s="289">
        <v>12097.94918</v>
      </c>
      <c r="D17" s="289">
        <v>12232.270040000001</v>
      </c>
      <c r="E17" s="289">
        <v>12572.6189097</v>
      </c>
      <c r="F17" s="289">
        <v>12448.06452726</v>
      </c>
      <c r="G17" s="326"/>
    </row>
    <row r="18" spans="1:13" s="327" customFormat="1" ht="15">
      <c r="A18" s="328" t="s">
        <v>66</v>
      </c>
      <c r="B18" s="290">
        <v>133506.54480999993</v>
      </c>
      <c r="C18" s="290">
        <v>131927.52798999994</v>
      </c>
      <c r="D18" s="290">
        <v>130334.95532999991</v>
      </c>
      <c r="E18" s="290">
        <v>129755.81935999989</v>
      </c>
      <c r="F18" s="290">
        <v>129492.23057999989</v>
      </c>
      <c r="G18" s="361"/>
      <c r="H18" s="361"/>
      <c r="I18" s="361"/>
      <c r="J18" s="361"/>
      <c r="K18" s="361"/>
      <c r="L18" s="361"/>
      <c r="M18" s="361"/>
    </row>
    <row r="19" spans="1:7" s="327" customFormat="1" ht="12.75">
      <c r="A19" s="325"/>
      <c r="B19" s="289"/>
      <c r="C19" s="289"/>
      <c r="D19" s="289"/>
      <c r="E19" s="289"/>
      <c r="F19" s="289"/>
      <c r="G19" s="326"/>
    </row>
    <row r="20" spans="1:7" s="327" customFormat="1" ht="12.75">
      <c r="A20" s="324" t="s">
        <v>47</v>
      </c>
      <c r="B20" s="135"/>
      <c r="C20" s="135"/>
      <c r="D20" s="135"/>
      <c r="E20" s="135"/>
      <c r="F20" s="135"/>
      <c r="G20" s="326"/>
    </row>
    <row r="21" spans="1:7" s="273" customFormat="1" ht="12.75">
      <c r="A21" s="325" t="s">
        <v>71</v>
      </c>
      <c r="B21" s="289">
        <v>26144.20174</v>
      </c>
      <c r="C21" s="289">
        <v>25598.85129</v>
      </c>
      <c r="D21" s="289">
        <v>24929.33193</v>
      </c>
      <c r="E21" s="289">
        <v>24987.44873</v>
      </c>
      <c r="F21" s="289">
        <v>25221.86435</v>
      </c>
      <c r="G21" s="281"/>
    </row>
    <row r="22" spans="1:7" s="273" customFormat="1" ht="12.75">
      <c r="A22" s="325" t="s">
        <v>72</v>
      </c>
      <c r="B22" s="289">
        <v>13476.840670000001</v>
      </c>
      <c r="C22" s="289">
        <v>12800.72716</v>
      </c>
      <c r="D22" s="289">
        <v>12088.864070000005</v>
      </c>
      <c r="E22" s="289">
        <v>11474.553100000003</v>
      </c>
      <c r="F22" s="289">
        <v>11248.16644</v>
      </c>
      <c r="G22" s="281"/>
    </row>
    <row r="23" spans="1:7" s="273" customFormat="1" ht="12.75">
      <c r="A23" s="325" t="s">
        <v>73</v>
      </c>
      <c r="B23" s="289">
        <v>89054.83546999992</v>
      </c>
      <c r="C23" s="289">
        <v>89380.79977999994</v>
      </c>
      <c r="D23" s="289">
        <v>89632.4225999999</v>
      </c>
      <c r="E23" s="289">
        <v>89631.84491999989</v>
      </c>
      <c r="F23" s="289">
        <v>89485.5022199999</v>
      </c>
      <c r="G23" s="281"/>
    </row>
    <row r="24" spans="1:7" s="273" customFormat="1" ht="12.75">
      <c r="A24" s="325" t="s">
        <v>74</v>
      </c>
      <c r="B24" s="289">
        <v>2124.15898</v>
      </c>
      <c r="C24" s="289">
        <v>1641.67875</v>
      </c>
      <c r="D24" s="289">
        <v>1595.11243</v>
      </c>
      <c r="E24" s="289">
        <v>1721.10107</v>
      </c>
      <c r="F24" s="289">
        <v>1615.80016</v>
      </c>
      <c r="G24" s="281"/>
    </row>
    <row r="25" spans="1:7" s="273" customFormat="1" ht="12.75">
      <c r="A25" s="325" t="s">
        <v>75</v>
      </c>
      <c r="B25" s="289">
        <v>2706.50795</v>
      </c>
      <c r="C25" s="289">
        <v>2505.47101</v>
      </c>
      <c r="D25" s="289">
        <v>2089.2243</v>
      </c>
      <c r="E25" s="289">
        <v>1940.8715399999999</v>
      </c>
      <c r="F25" s="289">
        <v>1920.89741</v>
      </c>
      <c r="G25" s="281"/>
    </row>
    <row r="26" spans="1:13" s="273" customFormat="1" ht="15">
      <c r="A26" s="329" t="s">
        <v>66</v>
      </c>
      <c r="B26" s="290">
        <v>133506.54480999993</v>
      </c>
      <c r="C26" s="290">
        <v>131927.52798999994</v>
      </c>
      <c r="D26" s="290">
        <v>130334.95532999991</v>
      </c>
      <c r="E26" s="290">
        <v>129755.81935999989</v>
      </c>
      <c r="F26" s="290">
        <v>129492.23057999989</v>
      </c>
      <c r="G26" s="361"/>
      <c r="H26" s="410"/>
      <c r="I26" s="401"/>
      <c r="J26" s="401"/>
      <c r="K26" s="401"/>
      <c r="L26" s="401"/>
      <c r="M26" s="401"/>
    </row>
    <row r="27" spans="1:7" s="273" customFormat="1" ht="12.75">
      <c r="A27" s="287"/>
      <c r="B27" s="137"/>
      <c r="C27" s="137"/>
      <c r="D27" s="137"/>
      <c r="E27" s="137"/>
      <c r="F27" s="137"/>
      <c r="G27" s="281"/>
    </row>
    <row r="28" spans="1:7" s="273" customFormat="1" ht="12.75">
      <c r="A28" s="292" t="s">
        <v>48</v>
      </c>
      <c r="B28" s="137"/>
      <c r="C28" s="137"/>
      <c r="D28" s="137"/>
      <c r="E28" s="137"/>
      <c r="F28" s="137"/>
      <c r="G28" s="281"/>
    </row>
    <row r="29" spans="1:7" s="273" customFormat="1" ht="12.75">
      <c r="A29" s="293" t="s">
        <v>49</v>
      </c>
      <c r="B29" s="294">
        <v>0.09171519738920587</v>
      </c>
      <c r="C29" s="294">
        <v>0.09170147704819435</v>
      </c>
      <c r="D29" s="294">
        <v>0.09385256632826293</v>
      </c>
      <c r="E29" s="294">
        <v>0.09689445122162889</v>
      </c>
      <c r="F29" s="294">
        <v>0.09612981776207512</v>
      </c>
      <c r="G29" s="281"/>
    </row>
    <row r="30" spans="1:7" s="273" customFormat="1" ht="12.75">
      <c r="A30" s="293" t="s">
        <v>104</v>
      </c>
      <c r="B30" s="238">
        <v>0.6308746377154976</v>
      </c>
      <c r="C30" s="238">
        <v>0.626095111436069</v>
      </c>
      <c r="D30" s="238">
        <v>0.6239256994035425</v>
      </c>
      <c r="E30" s="238">
        <v>0.6169902862493664</v>
      </c>
      <c r="F30" s="238">
        <v>0.6295448969467186</v>
      </c>
      <c r="G30" s="281"/>
    </row>
    <row r="31" spans="1:7" ht="12.75">
      <c r="A31" s="330"/>
      <c r="B31" s="330"/>
      <c r="C31" s="330"/>
      <c r="D31" s="330"/>
      <c r="E31" s="331"/>
      <c r="F31" s="331"/>
      <c r="G31" s="282"/>
    </row>
    <row r="32" spans="1:8" ht="15">
      <c r="A32" s="320"/>
      <c r="B32" s="486" t="s">
        <v>51</v>
      </c>
      <c r="C32" s="486"/>
      <c r="D32" s="486"/>
      <c r="E32" s="486"/>
      <c r="F32" s="486"/>
      <c r="G32" s="447"/>
      <c r="H32" s="447"/>
    </row>
    <row r="33" spans="1:7" ht="12.75">
      <c r="A33" s="332" t="str">
        <f>A5</f>
        <v>in EUR million</v>
      </c>
      <c r="B33" s="295">
        <v>41182</v>
      </c>
      <c r="C33" s="295">
        <v>41274</v>
      </c>
      <c r="D33" s="295">
        <v>41364</v>
      </c>
      <c r="E33" s="295">
        <v>41455</v>
      </c>
      <c r="F33" s="295">
        <v>41547</v>
      </c>
      <c r="G33" s="282"/>
    </row>
    <row r="34" spans="1:7" ht="12.75">
      <c r="A34" s="324" t="s">
        <v>45</v>
      </c>
      <c r="B34" s="135"/>
      <c r="C34" s="135"/>
      <c r="D34" s="135"/>
      <c r="E34" s="135"/>
      <c r="F34" s="135"/>
      <c r="G34" s="282"/>
    </row>
    <row r="35" spans="1:7" ht="12.75">
      <c r="A35" s="325" t="s">
        <v>67</v>
      </c>
      <c r="B35" s="289">
        <v>51314.81558999993</v>
      </c>
      <c r="C35" s="289">
        <v>51095.77777999994</v>
      </c>
      <c r="D35" s="289">
        <v>50669.84303999992</v>
      </c>
      <c r="E35" s="289">
        <v>50650.81185999991</v>
      </c>
      <c r="F35" s="289">
        <v>51002.494639999895</v>
      </c>
      <c r="G35" s="282"/>
    </row>
    <row r="36" spans="1:7" ht="12.75">
      <c r="A36" s="325" t="s">
        <v>68</v>
      </c>
      <c r="B36" s="289">
        <v>12274.820940000001</v>
      </c>
      <c r="C36" s="289">
        <v>12140.75932</v>
      </c>
      <c r="D36" s="289">
        <v>12007.663709999999</v>
      </c>
      <c r="E36" s="289">
        <v>11974.81478</v>
      </c>
      <c r="F36" s="289">
        <v>12059.642099999997</v>
      </c>
      <c r="G36" s="282"/>
    </row>
    <row r="37" spans="1:7" ht="12.75">
      <c r="A37" s="325" t="s">
        <v>69</v>
      </c>
      <c r="B37" s="289">
        <v>44548.02537000001</v>
      </c>
      <c r="C37" s="289">
        <v>43719.10753999999</v>
      </c>
      <c r="D37" s="289">
        <v>43090.58521</v>
      </c>
      <c r="E37" s="289">
        <v>43248.46605999999</v>
      </c>
      <c r="F37" s="289">
        <v>42900.7369</v>
      </c>
      <c r="G37" s="282"/>
    </row>
    <row r="38" spans="1:7" ht="12.75">
      <c r="A38" s="325" t="s">
        <v>70</v>
      </c>
      <c r="B38" s="289">
        <v>6301.240989999999</v>
      </c>
      <c r="C38" s="289">
        <v>6616.98548</v>
      </c>
      <c r="D38" s="289">
        <v>6391.086400000001</v>
      </c>
      <c r="E38" s="289">
        <v>6159.21763</v>
      </c>
      <c r="F38" s="289">
        <v>6375.23629</v>
      </c>
      <c r="G38" s="282"/>
    </row>
    <row r="39" spans="1:13" ht="15">
      <c r="A39" s="328" t="s">
        <v>50</v>
      </c>
      <c r="B39" s="290">
        <v>114438.90288999994</v>
      </c>
      <c r="C39" s="290">
        <v>113572.63011999994</v>
      </c>
      <c r="D39" s="290">
        <v>112159.1783599999</v>
      </c>
      <c r="E39" s="290">
        <v>112033.3103299999</v>
      </c>
      <c r="F39" s="290">
        <v>112338.10992999989</v>
      </c>
      <c r="G39" s="360"/>
      <c r="H39" s="290"/>
      <c r="I39" s="360"/>
      <c r="J39" s="360"/>
      <c r="K39" s="360"/>
      <c r="L39" s="360"/>
      <c r="M39" s="360"/>
    </row>
    <row r="40" spans="1:7" ht="12.75">
      <c r="A40" s="333"/>
      <c r="B40" s="216"/>
      <c r="C40" s="216"/>
      <c r="D40" s="216"/>
      <c r="E40" s="216"/>
      <c r="F40" s="216"/>
      <c r="G40" s="282"/>
    </row>
    <row r="41" spans="1:7" ht="12.75">
      <c r="A41" s="324" t="s">
        <v>46</v>
      </c>
      <c r="B41" s="216"/>
      <c r="C41" s="216"/>
      <c r="D41" s="216"/>
      <c r="E41" s="216"/>
      <c r="F41" s="216"/>
      <c r="G41" s="282"/>
    </row>
    <row r="42" spans="1:7" ht="12.75">
      <c r="A42" s="325" t="s">
        <v>54</v>
      </c>
      <c r="B42" s="289">
        <v>82378.11429999993</v>
      </c>
      <c r="C42" s="289">
        <v>83170.93597999994</v>
      </c>
      <c r="D42" s="289">
        <v>82496.3908799999</v>
      </c>
      <c r="E42" s="289">
        <v>82678.9028999999</v>
      </c>
      <c r="F42" s="289">
        <v>83918.12921999987</v>
      </c>
      <c r="G42" s="282"/>
    </row>
    <row r="43" spans="1:7" ht="12.75">
      <c r="A43" s="325" t="s">
        <v>55</v>
      </c>
      <c r="B43" s="289">
        <v>17696.96712000001</v>
      </c>
      <c r="C43" s="289">
        <v>16454.85542</v>
      </c>
      <c r="D43" s="289">
        <v>15773.309410000005</v>
      </c>
      <c r="E43" s="289">
        <v>15497.367660000002</v>
      </c>
      <c r="F43" s="289">
        <v>14671.417180000006</v>
      </c>
      <c r="G43" s="282"/>
    </row>
    <row r="44" spans="1:7" ht="12.75">
      <c r="A44" s="325" t="s">
        <v>56</v>
      </c>
      <c r="B44" s="289">
        <v>3384.3112299999993</v>
      </c>
      <c r="C44" s="289">
        <v>3180.37986</v>
      </c>
      <c r="D44" s="289">
        <v>3173.02938</v>
      </c>
      <c r="E44" s="289">
        <v>2946.63491</v>
      </c>
      <c r="F44" s="289">
        <v>2916.20109</v>
      </c>
      <c r="G44" s="282"/>
    </row>
    <row r="45" spans="1:7" ht="12.75">
      <c r="A45" s="325" t="s">
        <v>57</v>
      </c>
      <c r="B45" s="289">
        <v>10979.51024</v>
      </c>
      <c r="C45" s="289">
        <v>10766.45886</v>
      </c>
      <c r="D45" s="289">
        <v>10716.448690000001</v>
      </c>
      <c r="E45" s="289">
        <v>10910.40486</v>
      </c>
      <c r="F45" s="289">
        <v>10832.36244</v>
      </c>
      <c r="G45" s="282"/>
    </row>
    <row r="46" spans="1:14" ht="15">
      <c r="A46" s="328" t="s">
        <v>50</v>
      </c>
      <c r="B46" s="290">
        <v>114438.90288999994</v>
      </c>
      <c r="C46" s="290">
        <v>113572.63011999994</v>
      </c>
      <c r="D46" s="290">
        <v>112159.1783599999</v>
      </c>
      <c r="E46" s="290">
        <v>112033.31032999989</v>
      </c>
      <c r="F46" s="290">
        <v>112338.10992999988</v>
      </c>
      <c r="G46" s="360"/>
      <c r="H46" s="360"/>
      <c r="I46" s="360"/>
      <c r="J46" s="360"/>
      <c r="K46" s="360"/>
      <c r="L46" s="360"/>
      <c r="M46" s="360"/>
      <c r="N46" s="360"/>
    </row>
    <row r="47" spans="1:7" ht="12.75">
      <c r="A47" s="334"/>
      <c r="B47" s="135"/>
      <c r="C47" s="135"/>
      <c r="D47" s="135"/>
      <c r="E47" s="135"/>
      <c r="F47" s="135"/>
      <c r="G47" s="282"/>
    </row>
    <row r="48" spans="1:7" ht="12.75">
      <c r="A48" s="324" t="s">
        <v>47</v>
      </c>
      <c r="B48" s="135"/>
      <c r="C48" s="135"/>
      <c r="D48" s="135"/>
      <c r="E48" s="135"/>
      <c r="F48" s="135"/>
      <c r="G48" s="282"/>
    </row>
    <row r="49" spans="1:7" ht="12.75">
      <c r="A49" s="296"/>
      <c r="B49" s="289"/>
      <c r="C49" s="289"/>
      <c r="D49" s="289"/>
      <c r="E49" s="289"/>
      <c r="F49" s="289"/>
      <c r="G49" s="282"/>
    </row>
    <row r="50" spans="1:7" ht="12.75">
      <c r="A50" s="334" t="s">
        <v>73</v>
      </c>
      <c r="B50" s="289">
        <v>74127.78956999994</v>
      </c>
      <c r="C50" s="289">
        <v>74818.37019999993</v>
      </c>
      <c r="D50" s="289">
        <v>75097.50509999991</v>
      </c>
      <c r="E50" s="289">
        <v>75649.03185999989</v>
      </c>
      <c r="F50" s="289">
        <v>75846.10696999989</v>
      </c>
      <c r="G50" s="282"/>
    </row>
    <row r="51" spans="1:7" ht="12.75">
      <c r="A51" s="334" t="s">
        <v>71</v>
      </c>
      <c r="B51" s="289">
        <v>24751.77326</v>
      </c>
      <c r="C51" s="289">
        <v>24343.87455</v>
      </c>
      <c r="D51" s="289">
        <v>23736.91874</v>
      </c>
      <c r="E51" s="289">
        <v>23805.33684</v>
      </c>
      <c r="F51" s="289">
        <v>24107.71163</v>
      </c>
      <c r="G51" s="282"/>
    </row>
    <row r="52" spans="1:7" ht="12.75">
      <c r="A52" s="334" t="s">
        <v>72</v>
      </c>
      <c r="B52" s="289">
        <v>13192.849070000002</v>
      </c>
      <c r="C52" s="289">
        <v>12524.98369</v>
      </c>
      <c r="D52" s="289">
        <v>11860.281250000005</v>
      </c>
      <c r="E52" s="289">
        <v>11207.860410000001</v>
      </c>
      <c r="F52" s="289">
        <v>11022.412790000002</v>
      </c>
      <c r="G52" s="282"/>
    </row>
    <row r="53" spans="1:7" ht="12.75">
      <c r="A53" s="334" t="s">
        <v>75</v>
      </c>
      <c r="B53" s="289">
        <v>2366.49099</v>
      </c>
      <c r="C53" s="289">
        <v>1885.40168</v>
      </c>
      <c r="D53" s="289">
        <v>1464.47327</v>
      </c>
      <c r="E53" s="289">
        <v>1371.08122</v>
      </c>
      <c r="F53" s="289">
        <v>1361.87854</v>
      </c>
      <c r="G53" s="282"/>
    </row>
    <row r="54" spans="1:7" ht="15">
      <c r="A54" s="328" t="s">
        <v>50</v>
      </c>
      <c r="B54" s="290">
        <v>114438.90288999994</v>
      </c>
      <c r="C54" s="290">
        <v>113572.63011999994</v>
      </c>
      <c r="D54" s="290">
        <v>112159.1783599999</v>
      </c>
      <c r="E54" s="290">
        <v>112033.31032999989</v>
      </c>
      <c r="F54" s="290">
        <v>112338.10992999989</v>
      </c>
      <c r="G54" s="282"/>
    </row>
    <row r="55" spans="1:7" ht="12.75">
      <c r="A55" s="20"/>
      <c r="B55" s="138"/>
      <c r="C55" s="138"/>
      <c r="D55" s="138"/>
      <c r="E55" s="138"/>
      <c r="F55" s="138"/>
      <c r="G55" s="282"/>
    </row>
    <row r="56" spans="1:7" ht="12.75">
      <c r="A56" s="292" t="s">
        <v>48</v>
      </c>
      <c r="B56" s="138"/>
      <c r="C56" s="138"/>
      <c r="D56" s="138"/>
      <c r="E56" s="138"/>
      <c r="F56" s="138"/>
      <c r="G56" s="282"/>
    </row>
    <row r="57" spans="1:7" ht="12.75">
      <c r="A57" s="238" t="s">
        <v>49</v>
      </c>
      <c r="B57" s="238">
        <v>0.0959421137631286</v>
      </c>
      <c r="C57" s="238">
        <v>0.09479800589828945</v>
      </c>
      <c r="D57" s="238">
        <v>0.09554678312285035</v>
      </c>
      <c r="E57" s="238">
        <v>0.09738536536912852</v>
      </c>
      <c r="F57" s="238">
        <v>0.09642642596310247</v>
      </c>
      <c r="G57" s="282"/>
    </row>
    <row r="58" spans="1:7" ht="12.75">
      <c r="A58" s="325" t="s">
        <v>104</v>
      </c>
      <c r="B58" s="294">
        <v>0.6221880038977039</v>
      </c>
      <c r="C58" s="294">
        <v>0.620500766953193</v>
      </c>
      <c r="D58" s="294">
        <v>0.6237866660284451</v>
      </c>
      <c r="E58" s="294">
        <v>0.624536707613983</v>
      </c>
      <c r="F58" s="294">
        <v>0.6298178839370518</v>
      </c>
      <c r="G58" s="282"/>
    </row>
    <row r="59" spans="1:7" ht="12.75">
      <c r="A59" s="325"/>
      <c r="B59" s="288"/>
      <c r="C59" s="288"/>
      <c r="D59" s="288"/>
      <c r="E59" s="135"/>
      <c r="F59" s="135"/>
      <c r="G59" s="282"/>
    </row>
    <row r="60" spans="1:7" ht="12.75">
      <c r="A60" s="18"/>
      <c r="B60" s="18"/>
      <c r="C60" s="18"/>
      <c r="D60" s="18"/>
      <c r="E60" s="335"/>
      <c r="F60" s="335"/>
      <c r="G60" s="282"/>
    </row>
    <row r="61" spans="1:8" ht="15">
      <c r="A61" s="320"/>
      <c r="B61" s="486" t="s">
        <v>76</v>
      </c>
      <c r="C61" s="486"/>
      <c r="D61" s="486"/>
      <c r="E61" s="486"/>
      <c r="F61" s="486"/>
      <c r="G61" s="447"/>
      <c r="H61" s="447"/>
    </row>
    <row r="62" spans="1:7" ht="12.75">
      <c r="A62" s="332" t="str">
        <f>A33</f>
        <v>in EUR million</v>
      </c>
      <c r="B62" s="295">
        <v>41182</v>
      </c>
      <c r="C62" s="295">
        <v>41274</v>
      </c>
      <c r="D62" s="295">
        <v>41364</v>
      </c>
      <c r="E62" s="295">
        <v>41455</v>
      </c>
      <c r="F62" s="295">
        <v>41547</v>
      </c>
      <c r="G62" s="282"/>
    </row>
    <row r="63" spans="1:7" ht="12.75">
      <c r="A63" s="324" t="s">
        <v>45</v>
      </c>
      <c r="B63" s="135"/>
      <c r="C63" s="135"/>
      <c r="D63" s="135"/>
      <c r="E63" s="135"/>
      <c r="F63" s="135"/>
      <c r="G63" s="282"/>
    </row>
    <row r="64" spans="1:7" ht="12.75">
      <c r="A64" s="325" t="s">
        <v>67</v>
      </c>
      <c r="B64" s="406">
        <v>91.15361</v>
      </c>
      <c r="C64" s="406">
        <v>73.29559</v>
      </c>
      <c r="D64" s="406">
        <v>56.90847</v>
      </c>
      <c r="E64" s="406">
        <v>63.44165999999999</v>
      </c>
      <c r="F64" s="406">
        <v>63.25659999999999</v>
      </c>
      <c r="G64" s="282"/>
    </row>
    <row r="65" spans="1:7" ht="12.75">
      <c r="A65" s="325" t="s">
        <v>68</v>
      </c>
      <c r="B65" s="289">
        <v>475.20111</v>
      </c>
      <c r="C65" s="289">
        <v>449.59603</v>
      </c>
      <c r="D65" s="289">
        <v>370.42452</v>
      </c>
      <c r="E65" s="289">
        <v>323.7309</v>
      </c>
      <c r="F65" s="289">
        <v>303.42219</v>
      </c>
      <c r="G65" s="282"/>
    </row>
    <row r="66" spans="1:8" ht="12.75">
      <c r="A66" s="356" t="s">
        <v>69</v>
      </c>
      <c r="B66" s="289">
        <v>17044.23771</v>
      </c>
      <c r="C66" s="289">
        <v>16269.76874</v>
      </c>
      <c r="D66" s="289">
        <v>16205.69332</v>
      </c>
      <c r="E66" s="289">
        <v>15683.03074</v>
      </c>
      <c r="F66" s="289">
        <v>15327.29257</v>
      </c>
      <c r="G66" s="354"/>
      <c r="H66" s="355"/>
    </row>
    <row r="67" spans="1:7" ht="12.75">
      <c r="A67" s="356" t="s">
        <v>70</v>
      </c>
      <c r="B67" s="289">
        <v>1167.98386</v>
      </c>
      <c r="C67" s="289">
        <v>1135.47054</v>
      </c>
      <c r="D67" s="289">
        <v>1042.1476200000002</v>
      </c>
      <c r="E67" s="289">
        <v>1132.7141799999997</v>
      </c>
      <c r="F67" s="289">
        <v>977.6273200000002</v>
      </c>
      <c r="G67" s="282"/>
    </row>
    <row r="68" spans="1:13" ht="15">
      <c r="A68" s="328" t="s">
        <v>50</v>
      </c>
      <c r="B68" s="290">
        <v>18778.57629</v>
      </c>
      <c r="C68" s="290">
        <v>17928.1309</v>
      </c>
      <c r="D68" s="290">
        <v>17675.17393</v>
      </c>
      <c r="E68" s="290">
        <v>17202.91748</v>
      </c>
      <c r="F68" s="290">
        <v>16671.59868</v>
      </c>
      <c r="G68" s="360"/>
      <c r="H68" s="360"/>
      <c r="I68" s="360"/>
      <c r="J68" s="360"/>
      <c r="K68" s="360"/>
      <c r="L68" s="360"/>
      <c r="M68" s="360"/>
    </row>
    <row r="69" spans="1:7" ht="12.75">
      <c r="A69" s="333"/>
      <c r="B69" s="216"/>
      <c r="C69" s="216"/>
      <c r="D69" s="216"/>
      <c r="E69" s="216"/>
      <c r="F69" s="216"/>
      <c r="G69" s="282"/>
    </row>
    <row r="70" spans="1:7" ht="12.75">
      <c r="A70" s="324" t="s">
        <v>46</v>
      </c>
      <c r="B70" s="135"/>
      <c r="C70" s="135"/>
      <c r="D70" s="135"/>
      <c r="E70" s="135"/>
      <c r="F70" s="135"/>
      <c r="G70" s="282"/>
    </row>
    <row r="71" spans="1:7" ht="12.75">
      <c r="A71" s="334" t="s">
        <v>54</v>
      </c>
      <c r="B71" s="289">
        <v>13405.77274</v>
      </c>
      <c r="C71" s="289">
        <v>12556.92304</v>
      </c>
      <c r="D71" s="289">
        <v>12328.97347</v>
      </c>
      <c r="E71" s="289">
        <v>12052.48939</v>
      </c>
      <c r="F71" s="289">
        <v>11423.52673</v>
      </c>
      <c r="G71" s="282"/>
    </row>
    <row r="72" spans="1:7" ht="12.75">
      <c r="A72" s="334" t="s">
        <v>55</v>
      </c>
      <c r="B72" s="289">
        <v>3252.42513</v>
      </c>
      <c r="C72" s="289">
        <v>3260.544</v>
      </c>
      <c r="D72" s="289">
        <v>2973.67551</v>
      </c>
      <c r="E72" s="289">
        <v>2676.20381</v>
      </c>
      <c r="F72" s="289">
        <v>2681.4269</v>
      </c>
      <c r="G72" s="282"/>
    </row>
    <row r="73" spans="1:7" ht="12.75">
      <c r="A73" s="334" t="s">
        <v>56</v>
      </c>
      <c r="B73" s="289">
        <v>856.69081</v>
      </c>
      <c r="C73" s="289">
        <v>780.93386</v>
      </c>
      <c r="D73" s="289">
        <v>859.30107</v>
      </c>
      <c r="E73" s="289">
        <v>818.29856</v>
      </c>
      <c r="F73" s="289">
        <v>953.86043</v>
      </c>
      <c r="G73" s="282"/>
    </row>
    <row r="74" spans="1:7" ht="12.75">
      <c r="A74" s="334" t="s">
        <v>57</v>
      </c>
      <c r="B74" s="289">
        <v>1263.68761</v>
      </c>
      <c r="C74" s="289">
        <v>1329.73</v>
      </c>
      <c r="D74" s="289">
        <v>1513.22388</v>
      </c>
      <c r="E74" s="289">
        <v>1655.92572</v>
      </c>
      <c r="F74" s="289">
        <v>1612.78462</v>
      </c>
      <c r="G74" s="282"/>
    </row>
    <row r="75" spans="1:14" ht="15">
      <c r="A75" s="328" t="s">
        <v>50</v>
      </c>
      <c r="B75" s="290">
        <v>18778.57629</v>
      </c>
      <c r="C75" s="290">
        <v>17928.1309</v>
      </c>
      <c r="D75" s="290">
        <v>17675.17393</v>
      </c>
      <c r="E75" s="290">
        <v>17202.91748</v>
      </c>
      <c r="F75" s="290">
        <v>16671.59868</v>
      </c>
      <c r="G75" s="360"/>
      <c r="H75" s="360"/>
      <c r="I75" s="360"/>
      <c r="J75" s="360"/>
      <c r="K75" s="360"/>
      <c r="L75" s="360"/>
      <c r="M75" s="360"/>
      <c r="N75" s="360"/>
    </row>
    <row r="76" spans="1:7" ht="12.75">
      <c r="A76" s="334"/>
      <c r="B76" s="135"/>
      <c r="C76" s="135"/>
      <c r="D76" s="135"/>
      <c r="E76" s="135"/>
      <c r="F76" s="135"/>
      <c r="G76" s="282"/>
    </row>
    <row r="77" spans="1:7" ht="12.75">
      <c r="A77" s="324" t="s">
        <v>47</v>
      </c>
      <c r="B77" s="135"/>
      <c r="C77" s="135"/>
      <c r="D77" s="135"/>
      <c r="E77" s="135"/>
      <c r="F77" s="135"/>
      <c r="G77" s="282"/>
    </row>
    <row r="78" spans="1:7" ht="12.75">
      <c r="A78" s="334" t="s">
        <v>73</v>
      </c>
      <c r="B78" s="289">
        <v>14733.24279</v>
      </c>
      <c r="C78" s="289">
        <v>14190.94045</v>
      </c>
      <c r="D78" s="289">
        <v>14098.2947</v>
      </c>
      <c r="E78" s="289">
        <v>13613.2669</v>
      </c>
      <c r="F78" s="289">
        <v>13251.18188</v>
      </c>
      <c r="G78" s="282"/>
    </row>
    <row r="79" spans="1:7" ht="12.75">
      <c r="A79" s="296" t="s">
        <v>74</v>
      </c>
      <c r="B79" s="289">
        <v>1380.95448</v>
      </c>
      <c r="C79" s="289">
        <v>1263.42991</v>
      </c>
      <c r="D79" s="289">
        <v>1233.72314</v>
      </c>
      <c r="E79" s="289">
        <v>1292.04657</v>
      </c>
      <c r="F79" s="289">
        <v>1275.20254</v>
      </c>
      <c r="G79" s="282"/>
    </row>
    <row r="80" spans="1:7" ht="12.75">
      <c r="A80" s="296" t="s">
        <v>71</v>
      </c>
      <c r="B80" s="289">
        <v>1375.09384</v>
      </c>
      <c r="C80" s="289">
        <v>1243.80766</v>
      </c>
      <c r="D80" s="289">
        <v>1172.33781</v>
      </c>
      <c r="E80" s="289">
        <v>1150.11057</v>
      </c>
      <c r="F80" s="289">
        <v>1064.41377</v>
      </c>
      <c r="G80" s="282"/>
    </row>
    <row r="81" spans="1:7" ht="12.75">
      <c r="A81" s="287" t="s">
        <v>72</v>
      </c>
      <c r="B81" s="289">
        <v>278.16424</v>
      </c>
      <c r="C81" s="289">
        <v>275.13895</v>
      </c>
      <c r="D81" s="289">
        <v>226.54978</v>
      </c>
      <c r="E81" s="289">
        <v>265.78318</v>
      </c>
      <c r="F81" s="289">
        <v>225.0686</v>
      </c>
      <c r="G81" s="282"/>
    </row>
    <row r="82" spans="1:7" ht="12.75">
      <c r="A82" s="296" t="s">
        <v>75</v>
      </c>
      <c r="B82" s="289">
        <v>1011.12094</v>
      </c>
      <c r="C82" s="289">
        <v>954.81393</v>
      </c>
      <c r="D82" s="289">
        <v>944.2685</v>
      </c>
      <c r="E82" s="289">
        <v>881.71026</v>
      </c>
      <c r="F82" s="289">
        <v>855.73189</v>
      </c>
      <c r="G82" s="282"/>
    </row>
    <row r="83" spans="1:7" ht="15">
      <c r="A83" s="328" t="s">
        <v>50</v>
      </c>
      <c r="B83" s="290">
        <v>18778.57629</v>
      </c>
      <c r="C83" s="290">
        <v>17928.1309</v>
      </c>
      <c r="D83" s="290">
        <v>17675.17393</v>
      </c>
      <c r="E83" s="290">
        <v>17202.91748</v>
      </c>
      <c r="F83" s="290">
        <v>16671.59868</v>
      </c>
      <c r="G83" s="282"/>
    </row>
    <row r="84" spans="1:7" ht="12.75">
      <c r="A84" s="20"/>
      <c r="B84" s="138"/>
      <c r="C84" s="138"/>
      <c r="D84" s="138"/>
      <c r="E84" s="138"/>
      <c r="F84" s="138"/>
      <c r="G84" s="282"/>
    </row>
    <row r="85" spans="1:7" ht="12.75">
      <c r="A85" s="292" t="s">
        <v>48</v>
      </c>
      <c r="B85" s="138"/>
      <c r="C85" s="138"/>
      <c r="D85" s="138"/>
      <c r="E85" s="138"/>
      <c r="F85" s="138"/>
      <c r="G85" s="282"/>
    </row>
    <row r="86" spans="1:7" ht="12.75">
      <c r="A86" s="238" t="s">
        <v>49</v>
      </c>
      <c r="B86" s="238">
        <v>0.06729411167730225</v>
      </c>
      <c r="C86" s="238">
        <v>0.07417002962645705</v>
      </c>
      <c r="D86" s="238">
        <v>0.08561295554956952</v>
      </c>
      <c r="E86" s="238">
        <v>0.09625842371941669</v>
      </c>
      <c r="F86" s="238">
        <v>0.09673845028040226</v>
      </c>
      <c r="G86" s="282"/>
    </row>
    <row r="87" spans="1:7" ht="12.75">
      <c r="A87" s="325" t="s">
        <v>104</v>
      </c>
      <c r="B87" s="238">
        <v>0.7058697758380332</v>
      </c>
      <c r="C87" s="238">
        <v>0.6716955246553812</v>
      </c>
      <c r="D87" s="238">
        <v>0.6250771895035122</v>
      </c>
      <c r="E87" s="238">
        <v>0.5686641366981123</v>
      </c>
      <c r="F87" s="238">
        <v>0.6279283962913783</v>
      </c>
      <c r="G87" s="282"/>
    </row>
    <row r="88" spans="1:7" ht="12.75">
      <c r="A88" s="325"/>
      <c r="B88" s="288"/>
      <c r="C88" s="288"/>
      <c r="D88" s="288"/>
      <c r="E88" s="135"/>
      <c r="F88" s="135"/>
      <c r="G88" s="282"/>
    </row>
    <row r="89" spans="1:7" ht="12.75">
      <c r="A89" s="18"/>
      <c r="B89" s="18"/>
      <c r="C89" s="18"/>
      <c r="D89" s="18"/>
      <c r="E89" s="335"/>
      <c r="F89" s="335"/>
      <c r="G89" s="282"/>
    </row>
    <row r="90" spans="1:8" ht="15">
      <c r="A90" s="320"/>
      <c r="B90" s="486" t="s">
        <v>77</v>
      </c>
      <c r="C90" s="486"/>
      <c r="D90" s="486"/>
      <c r="E90" s="486"/>
      <c r="F90" s="486"/>
      <c r="G90" s="447"/>
      <c r="H90" s="447"/>
    </row>
    <row r="91" spans="1:7" ht="12.75">
      <c r="A91" s="332" t="str">
        <f>A5</f>
        <v>in EUR million</v>
      </c>
      <c r="B91" s="295">
        <v>41182</v>
      </c>
      <c r="C91" s="295">
        <v>41274</v>
      </c>
      <c r="D91" s="295">
        <v>41364</v>
      </c>
      <c r="E91" s="295">
        <v>41455</v>
      </c>
      <c r="F91" s="295">
        <v>41547</v>
      </c>
      <c r="G91" s="282"/>
    </row>
    <row r="92" spans="1:7" ht="12.75">
      <c r="A92" s="324" t="s">
        <v>45</v>
      </c>
      <c r="B92" s="135"/>
      <c r="C92" s="135"/>
      <c r="D92" s="135"/>
      <c r="E92" s="135"/>
      <c r="F92" s="135"/>
      <c r="G92" s="282"/>
    </row>
    <row r="93" spans="1:7" ht="12.75">
      <c r="A93" s="325" t="str">
        <f>A7</f>
        <v>Retail - Private individuals</v>
      </c>
      <c r="B93" s="289">
        <v>0.00222</v>
      </c>
      <c r="C93" s="289">
        <v>0.00489</v>
      </c>
      <c r="D93" s="289">
        <v>0.00413</v>
      </c>
      <c r="E93" s="289">
        <v>0.0039</v>
      </c>
      <c r="F93" s="289">
        <v>0.00143</v>
      </c>
      <c r="G93" s="282"/>
    </row>
    <row r="94" spans="1:7" ht="12.75">
      <c r="A94" s="325" t="str">
        <f>A8</f>
        <v>Retail - Micros</v>
      </c>
      <c r="B94" s="289">
        <v>7E-05</v>
      </c>
      <c r="C94" s="289">
        <v>0</v>
      </c>
      <c r="D94" s="289">
        <v>0.01368</v>
      </c>
      <c r="E94" s="289">
        <v>0</v>
      </c>
      <c r="F94" s="289">
        <v>0.25764</v>
      </c>
      <c r="G94" s="282"/>
    </row>
    <row r="95" spans="1:7" ht="12.75">
      <c r="A95" s="325" t="str">
        <f>A9</f>
        <v>SME/local corporates</v>
      </c>
      <c r="B95" s="289">
        <v>128.87239</v>
      </c>
      <c r="C95" s="289">
        <v>76.70604</v>
      </c>
      <c r="D95" s="289">
        <v>96.34923</v>
      </c>
      <c r="E95" s="289">
        <v>129.84058</v>
      </c>
      <c r="F95" s="289">
        <v>111.25093</v>
      </c>
      <c r="G95" s="282"/>
    </row>
    <row r="96" spans="1:7" ht="12.75">
      <c r="A96" s="325" t="str">
        <f>A10</f>
        <v>Municipalities</v>
      </c>
      <c r="B96" s="289">
        <v>0.00011</v>
      </c>
      <c r="C96" s="289">
        <v>0.01224</v>
      </c>
      <c r="D96" s="289">
        <v>0</v>
      </c>
      <c r="E96" s="289">
        <v>0.03795</v>
      </c>
      <c r="F96" s="289">
        <v>5.83414</v>
      </c>
      <c r="G96" s="282"/>
    </row>
    <row r="97" spans="1:13" ht="15">
      <c r="A97" s="328" t="s">
        <v>50</v>
      </c>
      <c r="B97" s="290">
        <v>128.87479</v>
      </c>
      <c r="C97" s="290">
        <v>76.72317</v>
      </c>
      <c r="D97" s="290">
        <v>96.36704</v>
      </c>
      <c r="E97" s="290">
        <v>129.88243</v>
      </c>
      <c r="F97" s="290">
        <v>117.34414</v>
      </c>
      <c r="G97" s="360"/>
      <c r="H97" s="290"/>
      <c r="I97" s="360"/>
      <c r="J97" s="360"/>
      <c r="K97" s="360"/>
      <c r="L97" s="360"/>
      <c r="M97" s="360"/>
    </row>
    <row r="98" spans="1:7" ht="12.75">
      <c r="A98" s="333"/>
      <c r="B98" s="216"/>
      <c r="C98" s="216"/>
      <c r="D98" s="216"/>
      <c r="E98" s="216"/>
      <c r="F98" s="216"/>
      <c r="G98" s="282"/>
    </row>
    <row r="99" spans="1:7" ht="12.75">
      <c r="A99" s="324" t="s">
        <v>46</v>
      </c>
      <c r="B99" s="135"/>
      <c r="C99" s="135"/>
      <c r="D99" s="135"/>
      <c r="E99" s="135"/>
      <c r="F99" s="135"/>
      <c r="G99" s="282"/>
    </row>
    <row r="100" spans="1:7" ht="12.75">
      <c r="A100" s="325" t="s">
        <v>54</v>
      </c>
      <c r="B100" s="289">
        <v>116.60436</v>
      </c>
      <c r="C100" s="289">
        <v>69.27352</v>
      </c>
      <c r="D100" s="289">
        <v>81.16788</v>
      </c>
      <c r="E100" s="289">
        <v>111.17949</v>
      </c>
      <c r="F100" s="289">
        <v>90.79526</v>
      </c>
      <c r="G100" s="282"/>
    </row>
    <row r="101" spans="1:7" ht="12.75">
      <c r="A101" s="325" t="s">
        <v>55</v>
      </c>
      <c r="B101" s="289">
        <v>12.26671</v>
      </c>
      <c r="C101" s="289">
        <v>7.44617</v>
      </c>
      <c r="D101" s="289">
        <v>14.11693</v>
      </c>
      <c r="E101" s="289">
        <v>15.21285</v>
      </c>
      <c r="F101" s="289">
        <v>24.46155</v>
      </c>
      <c r="G101" s="282"/>
    </row>
    <row r="102" spans="1:7" ht="12.75">
      <c r="A102" s="325" t="s">
        <v>56</v>
      </c>
      <c r="B102" s="289">
        <v>5E-05</v>
      </c>
      <c r="C102" s="289">
        <v>0</v>
      </c>
      <c r="D102" s="289">
        <v>0.00432</v>
      </c>
      <c r="E102" s="289">
        <v>0</v>
      </c>
      <c r="F102" s="289">
        <v>2.01572</v>
      </c>
      <c r="G102" s="282"/>
    </row>
    <row r="103" spans="1:7" ht="12.75">
      <c r="A103" s="334" t="s">
        <v>57</v>
      </c>
      <c r="B103" s="289">
        <v>0.00367</v>
      </c>
      <c r="C103" s="289">
        <v>0.00348</v>
      </c>
      <c r="D103" s="289">
        <v>1.07791</v>
      </c>
      <c r="E103" s="289">
        <v>3.49009</v>
      </c>
      <c r="F103" s="289">
        <v>0.07161</v>
      </c>
      <c r="G103" s="282"/>
    </row>
    <row r="104" spans="1:13" ht="15">
      <c r="A104" s="298" t="s">
        <v>50</v>
      </c>
      <c r="B104" s="290">
        <v>128.87479</v>
      </c>
      <c r="C104" s="290">
        <v>76.72317</v>
      </c>
      <c r="D104" s="290">
        <v>96.36704</v>
      </c>
      <c r="E104" s="290">
        <v>129.88243</v>
      </c>
      <c r="F104" s="290">
        <v>117.34414</v>
      </c>
      <c r="G104" s="360"/>
      <c r="H104" s="360"/>
      <c r="I104" s="360"/>
      <c r="J104" s="360"/>
      <c r="K104" s="360"/>
      <c r="L104" s="360"/>
      <c r="M104" s="360"/>
    </row>
    <row r="105" spans="1:7" ht="15">
      <c r="A105" s="287"/>
      <c r="B105" s="290"/>
      <c r="C105" s="290"/>
      <c r="D105" s="290"/>
      <c r="E105" s="290"/>
      <c r="F105" s="290"/>
      <c r="G105" s="282"/>
    </row>
    <row r="106" spans="1:7" ht="15">
      <c r="A106" s="324" t="s">
        <v>47</v>
      </c>
      <c r="B106" s="290"/>
      <c r="C106" s="290"/>
      <c r="D106" s="290"/>
      <c r="E106" s="290"/>
      <c r="F106" s="290"/>
      <c r="G106" s="282"/>
    </row>
    <row r="107" spans="1:7" ht="12.75">
      <c r="A107" s="238" t="s">
        <v>71</v>
      </c>
      <c r="B107" s="289">
        <v>16.74012</v>
      </c>
      <c r="C107" s="289">
        <v>11.13623</v>
      </c>
      <c r="D107" s="289">
        <v>20.02123</v>
      </c>
      <c r="E107" s="289">
        <v>31.9388</v>
      </c>
      <c r="F107" s="289">
        <v>49.6966</v>
      </c>
      <c r="G107" s="282"/>
    </row>
    <row r="108" spans="1:7" ht="12.75">
      <c r="A108" s="238" t="s">
        <v>72</v>
      </c>
      <c r="B108" s="289">
        <v>5.82736</v>
      </c>
      <c r="C108" s="289">
        <v>0.60452</v>
      </c>
      <c r="D108" s="289">
        <v>2.03304</v>
      </c>
      <c r="E108" s="289">
        <v>0.90951</v>
      </c>
      <c r="F108" s="289">
        <v>0.68505</v>
      </c>
      <c r="G108" s="282"/>
    </row>
    <row r="109" spans="1:7" ht="12.75">
      <c r="A109" s="238" t="s">
        <v>73</v>
      </c>
      <c r="B109" s="289">
        <v>36.75117</v>
      </c>
      <c r="C109" s="289">
        <v>24.28631</v>
      </c>
      <c r="D109" s="289">
        <v>35.33167</v>
      </c>
      <c r="E109" s="289">
        <v>42.31366</v>
      </c>
      <c r="F109" s="289">
        <v>23.78546</v>
      </c>
      <c r="G109" s="282"/>
    </row>
    <row r="110" spans="1:7" ht="12.75">
      <c r="A110" s="325" t="s">
        <v>74</v>
      </c>
      <c r="B110" s="289">
        <v>50.78942</v>
      </c>
      <c r="C110" s="289">
        <v>32.83649</v>
      </c>
      <c r="D110" s="289">
        <v>27.08014</v>
      </c>
      <c r="E110" s="289">
        <v>41.57851</v>
      </c>
      <c r="F110" s="289">
        <v>25.88848</v>
      </c>
      <c r="G110" s="282"/>
    </row>
    <row r="111" spans="1:7" ht="12.75">
      <c r="A111" s="325" t="s">
        <v>75</v>
      </c>
      <c r="B111" s="289">
        <v>18.76672</v>
      </c>
      <c r="C111" s="289">
        <v>7.859619999999997</v>
      </c>
      <c r="D111" s="289">
        <v>11.90096</v>
      </c>
      <c r="E111" s="289">
        <v>13.141950000000001</v>
      </c>
      <c r="F111" s="289">
        <v>17.288549999999997</v>
      </c>
      <c r="G111" s="282"/>
    </row>
    <row r="112" spans="1:7" ht="15">
      <c r="A112" s="299" t="s">
        <v>50</v>
      </c>
      <c r="B112" s="290">
        <v>128.87479</v>
      </c>
      <c r="C112" s="290">
        <v>76.72317</v>
      </c>
      <c r="D112" s="290">
        <v>96.36704</v>
      </c>
      <c r="E112" s="290">
        <v>129.88243</v>
      </c>
      <c r="F112" s="290">
        <v>117.34414</v>
      </c>
      <c r="G112" s="282"/>
    </row>
    <row r="113" ht="12">
      <c r="G113" s="282"/>
    </row>
    <row r="114" spans="1:7" ht="12.75">
      <c r="A114" s="279" t="str">
        <f>A85</f>
        <v>Key asset quality ratios</v>
      </c>
      <c r="B114" s="273"/>
      <c r="C114" s="273"/>
      <c r="D114" s="273"/>
      <c r="E114" s="273"/>
      <c r="F114" s="273"/>
      <c r="G114" s="282"/>
    </row>
    <row r="115" spans="1:7" ht="12.75">
      <c r="A115" s="268" t="s">
        <v>49</v>
      </c>
      <c r="B115" s="238">
        <v>2.8477252998821568E-05</v>
      </c>
      <c r="C115" s="238">
        <v>4.535787559351367E-05</v>
      </c>
      <c r="D115" s="238">
        <v>0.011185463411556483</v>
      </c>
      <c r="E115" s="238">
        <v>0.026871148006701137</v>
      </c>
      <c r="F115" s="238">
        <v>0.0006102562940083757</v>
      </c>
      <c r="G115" s="282"/>
    </row>
    <row r="116" spans="1:7" ht="12.75">
      <c r="A116" s="268" t="s">
        <v>104</v>
      </c>
      <c r="B116" s="337" t="s">
        <v>43</v>
      </c>
      <c r="C116" s="337" t="s">
        <v>43</v>
      </c>
      <c r="D116" s="337" t="s">
        <v>43</v>
      </c>
      <c r="E116" s="337" t="s">
        <v>43</v>
      </c>
      <c r="F116" s="337" t="s">
        <v>43</v>
      </c>
      <c r="G116" s="282"/>
    </row>
    <row r="117" spans="5:7" ht="12">
      <c r="E117" s="282"/>
      <c r="F117" s="282"/>
      <c r="G117" s="282"/>
    </row>
    <row r="118" spans="5:7" ht="12">
      <c r="E118" s="282"/>
      <c r="F118" s="282"/>
      <c r="G118" s="282"/>
    </row>
    <row r="119" spans="1:8" ht="15">
      <c r="A119" s="320"/>
      <c r="B119" s="486" t="s">
        <v>52</v>
      </c>
      <c r="C119" s="486"/>
      <c r="D119" s="486"/>
      <c r="E119" s="486"/>
      <c r="F119" s="486"/>
      <c r="G119" s="447"/>
      <c r="H119" s="447"/>
    </row>
    <row r="120" spans="1:7" ht="12.75">
      <c r="A120" s="332" t="str">
        <f>A33</f>
        <v>in EUR million</v>
      </c>
      <c r="B120" s="295">
        <v>41182</v>
      </c>
      <c r="C120" s="295">
        <v>41274</v>
      </c>
      <c r="D120" s="295">
        <v>41364</v>
      </c>
      <c r="E120" s="295">
        <v>41455</v>
      </c>
      <c r="F120" s="295">
        <v>41547</v>
      </c>
      <c r="G120" s="282"/>
    </row>
    <row r="121" spans="1:7" ht="12.75">
      <c r="A121" s="324" t="s">
        <v>45</v>
      </c>
      <c r="B121" s="135"/>
      <c r="C121" s="135"/>
      <c r="D121" s="135"/>
      <c r="E121" s="135"/>
      <c r="F121" s="135"/>
      <c r="G121" s="282"/>
    </row>
    <row r="122" spans="1:7" ht="12.75">
      <c r="A122" s="325" t="str">
        <f>A93</f>
        <v>Retail - Private individuals</v>
      </c>
      <c r="B122" s="289">
        <v>13.57897</v>
      </c>
      <c r="C122" s="289">
        <v>14.78497</v>
      </c>
      <c r="D122" s="289">
        <v>16.17353</v>
      </c>
      <c r="E122" s="289">
        <v>14.26249</v>
      </c>
      <c r="F122" s="289">
        <v>13.07638</v>
      </c>
      <c r="G122" s="282"/>
    </row>
    <row r="123" spans="1:7" ht="12.75">
      <c r="A123" s="325" t="str">
        <f>A94</f>
        <v>Retail - Micros</v>
      </c>
      <c r="B123" s="289">
        <v>3E-05</v>
      </c>
      <c r="C123" s="289">
        <v>3E-05</v>
      </c>
      <c r="D123" s="289">
        <v>4E-05</v>
      </c>
      <c r="E123" s="289">
        <v>7E-05</v>
      </c>
      <c r="F123" s="289">
        <v>6E-05</v>
      </c>
      <c r="G123" s="282"/>
    </row>
    <row r="124" spans="1:7" ht="12.75">
      <c r="A124" s="325" t="str">
        <f>A95</f>
        <v>SME/local corporates</v>
      </c>
      <c r="B124" s="289">
        <v>100.77085</v>
      </c>
      <c r="C124" s="289">
        <v>288.83304</v>
      </c>
      <c r="D124" s="289">
        <v>344.7291</v>
      </c>
      <c r="E124" s="289">
        <v>338.35447</v>
      </c>
      <c r="F124" s="289">
        <v>317.31147</v>
      </c>
      <c r="G124" s="282"/>
    </row>
    <row r="125" spans="1:7" ht="12.75">
      <c r="A125" s="325" t="str">
        <f>A96</f>
        <v>Municipalities</v>
      </c>
      <c r="B125" s="289">
        <v>45.84099</v>
      </c>
      <c r="C125" s="289">
        <v>46.42576</v>
      </c>
      <c r="D125" s="289">
        <v>43.33333</v>
      </c>
      <c r="E125" s="289">
        <v>37.09209</v>
      </c>
      <c r="F125" s="289">
        <v>34.78992</v>
      </c>
      <c r="G125" s="282"/>
    </row>
    <row r="126" spans="1:13" ht="15">
      <c r="A126" s="328" t="s">
        <v>50</v>
      </c>
      <c r="B126" s="290">
        <v>160.19084</v>
      </c>
      <c r="C126" s="290">
        <v>350.0438</v>
      </c>
      <c r="D126" s="290">
        <v>404.236</v>
      </c>
      <c r="E126" s="290">
        <v>389.70912</v>
      </c>
      <c r="F126" s="290">
        <v>365.17783</v>
      </c>
      <c r="G126" s="360"/>
      <c r="H126" s="360"/>
      <c r="I126" s="360"/>
      <c r="J126" s="360"/>
      <c r="K126" s="360"/>
      <c r="L126" s="360"/>
      <c r="M126" s="360"/>
    </row>
    <row r="127" spans="1:7" ht="12.75">
      <c r="A127" s="333"/>
      <c r="B127" s="216"/>
      <c r="C127" s="216"/>
      <c r="D127" s="216"/>
      <c r="E127" s="216"/>
      <c r="F127" s="216"/>
      <c r="G127" s="282"/>
    </row>
    <row r="128" spans="1:7" ht="12.75">
      <c r="A128" s="324" t="str">
        <f aca="true" t="shared" si="0" ref="A128:A133">A99</f>
        <v>Asset quality overview</v>
      </c>
      <c r="B128" s="135"/>
      <c r="C128" s="135"/>
      <c r="D128" s="135"/>
      <c r="E128" s="135"/>
      <c r="F128" s="135"/>
      <c r="G128" s="282"/>
    </row>
    <row r="129" spans="1:7" ht="12.75">
      <c r="A129" s="325" t="str">
        <f t="shared" si="0"/>
        <v>Low risk</v>
      </c>
      <c r="B129" s="289">
        <v>119.91268</v>
      </c>
      <c r="C129" s="289">
        <v>229.36774</v>
      </c>
      <c r="D129" s="289">
        <v>271.51325</v>
      </c>
      <c r="E129" s="289">
        <v>237.97681</v>
      </c>
      <c r="F129" s="289">
        <v>222.11214</v>
      </c>
      <c r="G129" s="282"/>
    </row>
    <row r="130" spans="1:7" ht="12.75">
      <c r="A130" s="325" t="str">
        <f t="shared" si="0"/>
        <v>Management attention</v>
      </c>
      <c r="B130" s="289">
        <v>38.90057</v>
      </c>
      <c r="C130" s="289">
        <v>101.77738</v>
      </c>
      <c r="D130" s="289">
        <v>106.19884</v>
      </c>
      <c r="E130" s="289">
        <v>123.91448029999998</v>
      </c>
      <c r="F130" s="289">
        <v>115.08518274</v>
      </c>
      <c r="G130" s="282"/>
    </row>
    <row r="131" spans="1:7" ht="12.75">
      <c r="A131" s="325" t="str">
        <f t="shared" si="0"/>
        <v>Substandard</v>
      </c>
      <c r="B131" s="289">
        <v>0</v>
      </c>
      <c r="C131" s="289">
        <v>17.14184</v>
      </c>
      <c r="D131" s="289">
        <v>25.00435</v>
      </c>
      <c r="E131" s="289">
        <v>25.01959</v>
      </c>
      <c r="F131" s="289">
        <v>25.13465</v>
      </c>
      <c r="G131" s="282"/>
    </row>
    <row r="132" spans="1:7" ht="12.75">
      <c r="A132" s="334" t="str">
        <f t="shared" si="0"/>
        <v>Non-performing</v>
      </c>
      <c r="B132" s="289">
        <v>1.37759</v>
      </c>
      <c r="C132" s="289">
        <v>1.75684</v>
      </c>
      <c r="D132" s="289">
        <v>1.51956</v>
      </c>
      <c r="E132" s="289">
        <v>2.7982397000000003</v>
      </c>
      <c r="F132" s="289">
        <v>2.84585726</v>
      </c>
      <c r="G132" s="282"/>
    </row>
    <row r="133" spans="1:14" ht="15">
      <c r="A133" s="298" t="str">
        <f t="shared" si="0"/>
        <v>Total</v>
      </c>
      <c r="B133" s="290">
        <v>160.19084</v>
      </c>
      <c r="C133" s="290">
        <v>350.0438</v>
      </c>
      <c r="D133" s="290">
        <v>404.236</v>
      </c>
      <c r="E133" s="290">
        <v>389.7091199999999</v>
      </c>
      <c r="F133" s="290">
        <v>365.17783</v>
      </c>
      <c r="G133" s="360"/>
      <c r="H133" s="360"/>
      <c r="I133" s="360"/>
      <c r="J133" s="360"/>
      <c r="K133" s="360"/>
      <c r="L133" s="360"/>
      <c r="M133" s="360"/>
      <c r="N133" s="360"/>
    </row>
    <row r="134" spans="1:7" ht="12.75">
      <c r="A134" s="287"/>
      <c r="B134" s="288"/>
      <c r="C134" s="288"/>
      <c r="D134" s="288"/>
      <c r="E134" s="288"/>
      <c r="F134" s="288"/>
      <c r="G134" s="282"/>
    </row>
    <row r="135" spans="1:7" ht="12.75">
      <c r="A135" s="292" t="str">
        <f>A106</f>
        <v>Currency overview</v>
      </c>
      <c r="B135" s="336"/>
      <c r="C135" s="336"/>
      <c r="D135" s="336"/>
      <c r="E135" s="336"/>
      <c r="F135" s="336"/>
      <c r="G135" s="282"/>
    </row>
    <row r="136" spans="1:7" ht="12.75">
      <c r="A136" s="238" t="s">
        <v>71</v>
      </c>
      <c r="B136" s="289">
        <v>0.59452</v>
      </c>
      <c r="C136" s="289">
        <v>0.03285</v>
      </c>
      <c r="D136" s="289">
        <v>0.05415000000000001</v>
      </c>
      <c r="E136" s="289">
        <v>0.06251999999999999</v>
      </c>
      <c r="F136" s="289">
        <v>0.04234999999999999</v>
      </c>
      <c r="G136" s="282"/>
    </row>
    <row r="137" spans="1:7" ht="12.75">
      <c r="A137" s="238" t="s">
        <v>72</v>
      </c>
      <c r="B137" s="289">
        <v>0</v>
      </c>
      <c r="C137" s="289">
        <v>0</v>
      </c>
      <c r="D137" s="289">
        <v>0</v>
      </c>
      <c r="E137" s="289">
        <v>0</v>
      </c>
      <c r="F137" s="289">
        <v>0</v>
      </c>
      <c r="G137" s="282"/>
    </row>
    <row r="138" spans="1:7" ht="12.75">
      <c r="A138" s="238" t="s">
        <v>73</v>
      </c>
      <c r="B138" s="289">
        <v>157.05194</v>
      </c>
      <c r="C138" s="289">
        <v>347.20282</v>
      </c>
      <c r="D138" s="289">
        <v>401.29113</v>
      </c>
      <c r="E138" s="289">
        <v>327.2325</v>
      </c>
      <c r="F138" s="289">
        <v>364.42791</v>
      </c>
      <c r="G138" s="282"/>
    </row>
    <row r="139" spans="1:7" ht="12.75">
      <c r="A139" s="325" t="s">
        <v>74</v>
      </c>
      <c r="B139" s="289">
        <v>0.00212</v>
      </c>
      <c r="C139" s="289">
        <v>0.00432</v>
      </c>
      <c r="D139" s="289">
        <v>0</v>
      </c>
      <c r="E139" s="289">
        <v>59.48986</v>
      </c>
      <c r="F139" s="289">
        <v>0</v>
      </c>
      <c r="G139" s="282"/>
    </row>
    <row r="140" spans="1:7" ht="12.75">
      <c r="A140" s="325" t="s">
        <v>75</v>
      </c>
      <c r="B140" s="289">
        <v>2.54226</v>
      </c>
      <c r="C140" s="289">
        <v>2.80381</v>
      </c>
      <c r="D140" s="289">
        <v>2.89072</v>
      </c>
      <c r="E140" s="289">
        <v>2.9242399999999997</v>
      </c>
      <c r="F140" s="289">
        <v>0.70757</v>
      </c>
      <c r="G140" s="282"/>
    </row>
    <row r="141" spans="1:7" ht="15">
      <c r="A141" s="298" t="s">
        <v>50</v>
      </c>
      <c r="B141" s="290">
        <v>160.19084</v>
      </c>
      <c r="C141" s="290">
        <v>350.0438</v>
      </c>
      <c r="D141" s="290">
        <v>404.236</v>
      </c>
      <c r="E141" s="290">
        <v>389.70912</v>
      </c>
      <c r="F141" s="290">
        <v>365.17783</v>
      </c>
      <c r="G141" s="282"/>
    </row>
    <row r="142" spans="1:7" ht="12.75">
      <c r="A142" s="279"/>
      <c r="G142" s="282"/>
    </row>
    <row r="143" spans="1:7" ht="12.75">
      <c r="A143" s="279" t="str">
        <f>A114</f>
        <v>Key asset quality ratios</v>
      </c>
      <c r="B143" s="369"/>
      <c r="C143" s="369"/>
      <c r="D143" s="369"/>
      <c r="E143" s="369"/>
      <c r="F143" s="369"/>
      <c r="G143" s="282"/>
    </row>
    <row r="144" spans="1:7" ht="12.75">
      <c r="A144" s="268" t="str">
        <f>A115</f>
        <v>NPL ratio</v>
      </c>
      <c r="B144" s="238">
        <v>0.005018914775808056</v>
      </c>
      <c r="C144" s="238">
        <v>0.005018914775808056</v>
      </c>
      <c r="D144" s="238">
        <v>0.0037590912239384914</v>
      </c>
      <c r="E144" s="238">
        <v>0.007180329010519437</v>
      </c>
      <c r="F144" s="238">
        <v>0.007793072377915164</v>
      </c>
      <c r="G144" s="282"/>
    </row>
    <row r="145" spans="1:7" ht="12.75">
      <c r="A145" s="268" t="str">
        <f>A116</f>
        <v>NPL coverage (excl. collateral)</v>
      </c>
      <c r="B145" s="337" t="s">
        <v>43</v>
      </c>
      <c r="C145" s="337" t="s">
        <v>43</v>
      </c>
      <c r="D145" s="337" t="s">
        <v>43</v>
      </c>
      <c r="E145" s="337" t="s">
        <v>43</v>
      </c>
      <c r="F145" s="337" t="s">
        <v>43</v>
      </c>
      <c r="G145" s="282"/>
    </row>
    <row r="146" spans="1:7" ht="12.75">
      <c r="A146" s="273"/>
      <c r="E146" s="238"/>
      <c r="F146" s="282"/>
      <c r="G146" s="282"/>
    </row>
    <row r="147" spans="1:7" ht="18">
      <c r="A147" s="204"/>
      <c r="B147" s="202"/>
      <c r="C147" s="202"/>
      <c r="D147" s="202"/>
      <c r="E147" s="282"/>
      <c r="F147" s="282"/>
      <c r="G147" s="282"/>
    </row>
    <row r="148" spans="1:8" ht="15">
      <c r="A148" s="283"/>
      <c r="B148" s="484" t="s">
        <v>78</v>
      </c>
      <c r="C148" s="484"/>
      <c r="D148" s="484"/>
      <c r="E148" s="484"/>
      <c r="F148" s="484"/>
      <c r="G148" s="448"/>
      <c r="H148" s="448"/>
    </row>
    <row r="149" spans="1:6" ht="12.75">
      <c r="A149" s="284" t="s">
        <v>58</v>
      </c>
      <c r="B149" s="295">
        <v>41182</v>
      </c>
      <c r="C149" s="295">
        <v>41274</v>
      </c>
      <c r="D149" s="295">
        <v>41364</v>
      </c>
      <c r="E149" s="295">
        <v>41455</v>
      </c>
      <c r="F149" s="295">
        <v>41547</v>
      </c>
    </row>
    <row r="150" spans="1:4" ht="12.75">
      <c r="A150" s="324" t="s">
        <v>45</v>
      </c>
      <c r="B150" s="135"/>
      <c r="C150" s="135"/>
      <c r="D150" s="135"/>
    </row>
    <row r="151" spans="1:6" ht="12.75">
      <c r="A151" s="285" t="s">
        <v>67</v>
      </c>
      <c r="B151" s="289">
        <v>11812.511419999964</v>
      </c>
      <c r="C151" s="289">
        <v>11740.56027999995</v>
      </c>
      <c r="D151" s="289">
        <v>11624.211909999916</v>
      </c>
      <c r="E151" s="289">
        <v>11598.002639999922</v>
      </c>
      <c r="F151" s="289">
        <v>11674.353809999897</v>
      </c>
    </row>
    <row r="152" spans="1:6" ht="12.75">
      <c r="A152" s="285" t="s">
        <v>68</v>
      </c>
      <c r="B152" s="289">
        <v>2763.59149</v>
      </c>
      <c r="C152" s="289">
        <v>2758.2422900000006</v>
      </c>
      <c r="D152" s="289">
        <v>2789.497459999999</v>
      </c>
      <c r="E152" s="289">
        <v>2827.6265399999997</v>
      </c>
      <c r="F152" s="289">
        <v>2901.602589999999</v>
      </c>
    </row>
    <row r="153" spans="1:6" ht="12.75">
      <c r="A153" s="285" t="s">
        <v>69</v>
      </c>
      <c r="B153" s="289">
        <v>11831.423610000003</v>
      </c>
      <c r="C153" s="289">
        <v>11778.361069999992</v>
      </c>
      <c r="D153" s="289">
        <v>11595.499159999998</v>
      </c>
      <c r="E153" s="289">
        <v>11912.205399999992</v>
      </c>
      <c r="F153" s="289">
        <v>11987.944279999996</v>
      </c>
    </row>
    <row r="154" spans="1:6" ht="12.75">
      <c r="A154" s="285" t="s">
        <v>70</v>
      </c>
      <c r="B154" s="289">
        <v>1795.0021899999992</v>
      </c>
      <c r="C154" s="289">
        <v>1774.6804099999995</v>
      </c>
      <c r="D154" s="289">
        <v>1752.5695000000007</v>
      </c>
      <c r="E154" s="289">
        <v>1534.4289400000005</v>
      </c>
      <c r="F154" s="289">
        <v>1532.5314799999999</v>
      </c>
    </row>
    <row r="155" spans="1:8" ht="15">
      <c r="A155" s="300" t="s">
        <v>50</v>
      </c>
      <c r="B155" s="291">
        <v>28202.52870999997</v>
      </c>
      <c r="C155" s="291">
        <v>28051.84404999994</v>
      </c>
      <c r="D155" s="291">
        <v>27761.778029999918</v>
      </c>
      <c r="E155" s="291">
        <v>27872.263519999917</v>
      </c>
      <c r="F155" s="291">
        <v>28096.432159999895</v>
      </c>
      <c r="G155" s="358"/>
      <c r="H155" s="357"/>
    </row>
    <row r="156" spans="1:6" ht="12.75">
      <c r="A156" s="286"/>
      <c r="B156" s="216"/>
      <c r="C156" s="216"/>
      <c r="D156" s="216"/>
      <c r="E156" s="216"/>
      <c r="F156" s="216"/>
    </row>
    <row r="157" spans="1:6" ht="12.75">
      <c r="A157" s="324" t="s">
        <v>46</v>
      </c>
      <c r="B157" s="135"/>
      <c r="C157" s="135"/>
      <c r="D157" s="135"/>
      <c r="E157" s="135"/>
      <c r="F157" s="135"/>
    </row>
    <row r="158" spans="1:6" ht="12.75">
      <c r="A158" s="285" t="s">
        <v>54</v>
      </c>
      <c r="B158" s="289">
        <v>24569.237289999965</v>
      </c>
      <c r="C158" s="289">
        <v>24606.90250999994</v>
      </c>
      <c r="D158" s="289">
        <v>24404.031149999915</v>
      </c>
      <c r="E158" s="289">
        <v>24503.031599999907</v>
      </c>
      <c r="F158" s="289">
        <v>24770.13420999989</v>
      </c>
    </row>
    <row r="159" spans="1:6" ht="12.75">
      <c r="A159" s="285" t="s">
        <v>55</v>
      </c>
      <c r="B159" s="289">
        <v>2383.541630000002</v>
      </c>
      <c r="C159" s="289">
        <v>2182.2651100000007</v>
      </c>
      <c r="D159" s="289">
        <v>2138.129010000001</v>
      </c>
      <c r="E159" s="289">
        <v>2076.5072400000035</v>
      </c>
      <c r="F159" s="289">
        <v>1998.5751400000029</v>
      </c>
    </row>
    <row r="160" spans="1:6" ht="12.75">
      <c r="A160" s="285" t="s">
        <v>56</v>
      </c>
      <c r="B160" s="289">
        <v>223.9091499999998</v>
      </c>
      <c r="C160" s="289">
        <v>204.30716</v>
      </c>
      <c r="D160" s="289">
        <v>208.91818000000006</v>
      </c>
      <c r="E160" s="289">
        <v>242.87391999999994</v>
      </c>
      <c r="F160" s="289">
        <v>302.9854799999999</v>
      </c>
    </row>
    <row r="161" spans="1:6" ht="12.75">
      <c r="A161" s="285" t="s">
        <v>57</v>
      </c>
      <c r="B161" s="289">
        <v>1025.8406399999994</v>
      </c>
      <c r="C161" s="289">
        <v>1058.36927</v>
      </c>
      <c r="D161" s="289">
        <v>1010.6996900000003</v>
      </c>
      <c r="E161" s="289">
        <v>1049.8507599999998</v>
      </c>
      <c r="F161" s="289">
        <v>1024.7373299999997</v>
      </c>
    </row>
    <row r="162" spans="1:8" ht="15">
      <c r="A162" s="301" t="s">
        <v>50</v>
      </c>
      <c r="B162" s="291">
        <v>28202.52870999997</v>
      </c>
      <c r="C162" s="291">
        <v>28051.84404999994</v>
      </c>
      <c r="D162" s="291">
        <v>27761.778029999918</v>
      </c>
      <c r="E162" s="291">
        <v>27872.263519999913</v>
      </c>
      <c r="F162" s="291">
        <v>28096.432159999895</v>
      </c>
      <c r="G162" s="357"/>
      <c r="H162" s="357"/>
    </row>
    <row r="163" spans="1:6" ht="12.75">
      <c r="A163" s="286"/>
      <c r="B163" s="216"/>
      <c r="C163" s="216"/>
      <c r="D163" s="216"/>
      <c r="E163" s="216"/>
      <c r="F163" s="216"/>
    </row>
    <row r="164" spans="1:6" ht="12.75">
      <c r="A164" s="324" t="s">
        <v>47</v>
      </c>
      <c r="B164" s="216"/>
      <c r="C164" s="216"/>
      <c r="D164" s="216"/>
      <c r="E164" s="216"/>
      <c r="F164" s="216"/>
    </row>
    <row r="165" spans="1:6" ht="12.75">
      <c r="A165" s="238" t="s">
        <v>73</v>
      </c>
      <c r="B165" s="289">
        <v>24132.27564999997</v>
      </c>
      <c r="C165" s="289">
        <v>24292.824129999943</v>
      </c>
      <c r="D165" s="289">
        <v>24213.10980999991</v>
      </c>
      <c r="E165" s="289">
        <v>24615.49502999991</v>
      </c>
      <c r="F165" s="289">
        <v>24918.693069999892</v>
      </c>
    </row>
    <row r="166" spans="1:6" ht="12.75">
      <c r="A166" s="238" t="s">
        <v>72</v>
      </c>
      <c r="B166" s="289">
        <v>3537.226090000001</v>
      </c>
      <c r="C166" s="289">
        <v>3310.46265</v>
      </c>
      <c r="D166" s="289">
        <v>3145.9763400000047</v>
      </c>
      <c r="E166" s="289">
        <v>2902.304000000001</v>
      </c>
      <c r="F166" s="289">
        <v>2844.7976000000003</v>
      </c>
    </row>
    <row r="167" spans="1:6" ht="12.75">
      <c r="A167" s="238" t="s">
        <v>75</v>
      </c>
      <c r="B167" s="289">
        <v>533.02697</v>
      </c>
      <c r="C167" s="289">
        <v>448.55726999999996</v>
      </c>
      <c r="D167" s="289">
        <v>402.69188</v>
      </c>
      <c r="E167" s="289">
        <v>354.4644899999999</v>
      </c>
      <c r="F167" s="289">
        <v>332.94148999999993</v>
      </c>
    </row>
    <row r="168" spans="1:6" ht="15">
      <c r="A168" s="298" t="s">
        <v>50</v>
      </c>
      <c r="B168" s="291">
        <v>28202.52870999997</v>
      </c>
      <c r="C168" s="291">
        <v>28051.84404999994</v>
      </c>
      <c r="D168" s="291">
        <v>27761.778029999918</v>
      </c>
      <c r="E168" s="291">
        <v>27872.263519999913</v>
      </c>
      <c r="F168" s="291">
        <v>28096.432159999895</v>
      </c>
    </row>
    <row r="169" spans="1:6" ht="12.75">
      <c r="A169" s="325"/>
      <c r="B169" s="297"/>
      <c r="C169" s="297"/>
      <c r="D169" s="297"/>
      <c r="E169" s="297"/>
      <c r="F169" s="297"/>
    </row>
    <row r="170" spans="1:6" ht="12.75">
      <c r="A170" s="279" t="str">
        <f>$A$143</f>
        <v>Key asset quality ratios</v>
      </c>
      <c r="B170" s="370"/>
      <c r="C170" s="370"/>
      <c r="D170" s="370"/>
      <c r="E170" s="370"/>
      <c r="F170" s="370"/>
    </row>
    <row r="171" spans="1:6" ht="12.75">
      <c r="A171" s="268" t="str">
        <f>A144</f>
        <v>NPL ratio</v>
      </c>
      <c r="B171" s="294">
        <v>0.03637406597644061</v>
      </c>
      <c r="C171" s="294">
        <v>0.03772904441196628</v>
      </c>
      <c r="D171" s="294">
        <v>0.03640615845670326</v>
      </c>
      <c r="E171" s="294">
        <v>0.0376665052426285</v>
      </c>
      <c r="F171" s="294">
        <v>0.036472151487578895</v>
      </c>
    </row>
    <row r="172" spans="1:6" ht="12.75">
      <c r="A172" s="268" t="str">
        <f>A145</f>
        <v>NPL coverage (excl. collateral)</v>
      </c>
      <c r="B172" s="294">
        <v>0.690920667755959</v>
      </c>
      <c r="C172" s="294">
        <v>0.6574401957078742</v>
      </c>
      <c r="D172" s="294">
        <v>0.6695829500056538</v>
      </c>
      <c r="E172" s="294">
        <v>0.665421769090304</v>
      </c>
      <c r="F172" s="294">
        <v>0.6646293640927478</v>
      </c>
    </row>
    <row r="173" spans="1:4" ht="12.75">
      <c r="A173" s="285"/>
      <c r="B173" s="288"/>
      <c r="C173" s="288"/>
      <c r="D173" s="288"/>
    </row>
    <row r="175" spans="1:8" ht="15">
      <c r="A175" s="283"/>
      <c r="B175" s="484" t="s">
        <v>79</v>
      </c>
      <c r="C175" s="484"/>
      <c r="D175" s="484"/>
      <c r="E175" s="484"/>
      <c r="F175" s="484"/>
      <c r="G175" s="448"/>
      <c r="H175" s="448"/>
    </row>
    <row r="176" spans="1:6" ht="12.75">
      <c r="A176" s="284" t="s">
        <v>58</v>
      </c>
      <c r="B176" s="295">
        <v>41182</v>
      </c>
      <c r="C176" s="295">
        <v>41274</v>
      </c>
      <c r="D176" s="295">
        <v>41364</v>
      </c>
      <c r="E176" s="295">
        <v>41455</v>
      </c>
      <c r="F176" s="295">
        <v>41547</v>
      </c>
    </row>
    <row r="177" spans="1:4" ht="12.75">
      <c r="A177" s="324" t="s">
        <v>45</v>
      </c>
      <c r="B177" s="135"/>
      <c r="C177" s="135"/>
      <c r="D177" s="135"/>
    </row>
    <row r="178" spans="1:6" ht="12.75">
      <c r="A178" s="273" t="str">
        <f>A151</f>
        <v>Retail - Private individuals</v>
      </c>
      <c r="B178" s="359">
        <v>13017.922069999966</v>
      </c>
      <c r="C178" s="359">
        <v>12976.166309999995</v>
      </c>
      <c r="D178" s="359">
        <v>12901.320240000006</v>
      </c>
      <c r="E178" s="359">
        <v>12959.702439999981</v>
      </c>
      <c r="F178" s="359">
        <v>13154.175129999998</v>
      </c>
    </row>
    <row r="179" spans="1:6" ht="12.75">
      <c r="A179" s="273" t="str">
        <f>A152</f>
        <v>Retail - Micros</v>
      </c>
      <c r="B179" s="268">
        <v>6676.305560000002</v>
      </c>
      <c r="C179" s="268">
        <v>6653.5178</v>
      </c>
      <c r="D179" s="268">
        <v>6597.783909999999</v>
      </c>
      <c r="E179" s="268">
        <v>6566.449309999999</v>
      </c>
      <c r="F179" s="268">
        <v>6557.676819999999</v>
      </c>
    </row>
    <row r="180" spans="1:6" ht="12.75">
      <c r="A180" s="273" t="str">
        <f>A153</f>
        <v>SME/local corporates</v>
      </c>
      <c r="B180" s="268">
        <v>16385.96273</v>
      </c>
      <c r="C180" s="268">
        <v>16329.07332</v>
      </c>
      <c r="D180" s="268">
        <v>16196.359220000002</v>
      </c>
      <c r="E180" s="268">
        <v>16278.297189999997</v>
      </c>
      <c r="F180" s="268">
        <v>16162.475220000004</v>
      </c>
    </row>
    <row r="181" spans="1:6" ht="12.75">
      <c r="A181" s="273" t="str">
        <f>A154</f>
        <v>Municipalities</v>
      </c>
      <c r="B181" s="268">
        <v>1610.3449599999997</v>
      </c>
      <c r="C181" s="268">
        <v>1727.8327200000006</v>
      </c>
      <c r="D181" s="268">
        <v>1619.0431500000004</v>
      </c>
      <c r="E181" s="268">
        <v>1605.9931999999992</v>
      </c>
      <c r="F181" s="268">
        <v>1624.81185</v>
      </c>
    </row>
    <row r="182" spans="1:8" ht="15">
      <c r="A182" s="274" t="s">
        <v>50</v>
      </c>
      <c r="B182" s="261">
        <v>37690.535319999966</v>
      </c>
      <c r="C182" s="261">
        <v>37686.59014999999</v>
      </c>
      <c r="D182" s="261">
        <v>37314.50652000001</v>
      </c>
      <c r="E182" s="261">
        <v>37410.44213999998</v>
      </c>
      <c r="F182" s="261">
        <v>37499.13902</v>
      </c>
      <c r="G182" s="307"/>
      <c r="H182" s="307"/>
    </row>
    <row r="184" ht="12.75">
      <c r="A184" s="324" t="s">
        <v>46</v>
      </c>
    </row>
    <row r="185" spans="1:6" ht="12.75">
      <c r="A185" s="273" t="str">
        <f>A158</f>
        <v>Low risk</v>
      </c>
      <c r="B185" s="268">
        <v>27838.38648999996</v>
      </c>
      <c r="C185" s="268">
        <v>28196.156499999997</v>
      </c>
      <c r="D185" s="268">
        <v>27740.52801</v>
      </c>
      <c r="E185" s="268">
        <v>27835.967289999986</v>
      </c>
      <c r="F185" s="268">
        <v>28254.35595</v>
      </c>
    </row>
    <row r="186" spans="1:6" ht="12.75">
      <c r="A186" s="273" t="str">
        <f>A159</f>
        <v>Management attention</v>
      </c>
      <c r="B186" s="268">
        <v>6273.242180000005</v>
      </c>
      <c r="C186" s="268">
        <v>6014.37021</v>
      </c>
      <c r="D186" s="268">
        <v>6072.8753700000025</v>
      </c>
      <c r="E186" s="268">
        <v>6024.362489999998</v>
      </c>
      <c r="F186" s="268">
        <v>5746.822300000002</v>
      </c>
    </row>
    <row r="187" spans="1:6" ht="12.75">
      <c r="A187" s="273" t="str">
        <f>A160</f>
        <v>Substandard</v>
      </c>
      <c r="B187" s="268">
        <v>944.5238699999998</v>
      </c>
      <c r="C187" s="268">
        <v>891.1241699999999</v>
      </c>
      <c r="D187" s="268">
        <v>940.56965</v>
      </c>
      <c r="E187" s="268">
        <v>939.2531700000002</v>
      </c>
      <c r="F187" s="268">
        <v>901.01329</v>
      </c>
    </row>
    <row r="188" spans="1:6" ht="12.75">
      <c r="A188" s="273" t="str">
        <f>A161</f>
        <v>Non-performing</v>
      </c>
      <c r="B188" s="268">
        <v>2634.38278</v>
      </c>
      <c r="C188" s="268">
        <v>2584.93927</v>
      </c>
      <c r="D188" s="268">
        <v>2560.533490000001</v>
      </c>
      <c r="E188" s="268">
        <v>2610.85919</v>
      </c>
      <c r="F188" s="268">
        <v>2596.94748</v>
      </c>
    </row>
    <row r="189" spans="1:8" ht="15">
      <c r="A189" s="274" t="s">
        <v>50</v>
      </c>
      <c r="B189" s="261">
        <v>37690.53531999996</v>
      </c>
      <c r="C189" s="261">
        <v>37686.59014999999</v>
      </c>
      <c r="D189" s="261">
        <v>37314.50652</v>
      </c>
      <c r="E189" s="261">
        <v>37410.442139999985</v>
      </c>
      <c r="F189" s="261">
        <v>37499.13902</v>
      </c>
      <c r="G189" s="307"/>
      <c r="H189" s="307"/>
    </row>
    <row r="191" ht="12.75">
      <c r="A191" s="324" t="s">
        <v>47</v>
      </c>
    </row>
    <row r="192" spans="1:6" s="273" customFormat="1" ht="12.75">
      <c r="A192" s="276" t="s">
        <v>73</v>
      </c>
      <c r="B192" s="268">
        <v>30520.143069999966</v>
      </c>
      <c r="C192" s="268">
        <v>30984.355859999992</v>
      </c>
      <c r="D192" s="268">
        <v>31298.808170000004</v>
      </c>
      <c r="E192" s="268">
        <v>31680.067899999976</v>
      </c>
      <c r="F192" s="268">
        <v>31865.951920000003</v>
      </c>
    </row>
    <row r="193" spans="1:6" s="273" customFormat="1" ht="12.75">
      <c r="A193" s="276" t="s">
        <v>72</v>
      </c>
      <c r="B193" s="268">
        <v>5838.43762</v>
      </c>
      <c r="C193" s="268">
        <v>5471.68435</v>
      </c>
      <c r="D193" s="268">
        <v>5152.564940000001</v>
      </c>
      <c r="E193" s="268">
        <v>4902.52547</v>
      </c>
      <c r="F193" s="268">
        <v>4785.867910000001</v>
      </c>
    </row>
    <row r="194" spans="1:6" s="273" customFormat="1" ht="12.75">
      <c r="A194" s="276" t="s">
        <v>75</v>
      </c>
      <c r="B194" s="268">
        <v>1331.95463</v>
      </c>
      <c r="C194" s="268">
        <v>1230.54994</v>
      </c>
      <c r="D194" s="268">
        <v>863.13341</v>
      </c>
      <c r="E194" s="268">
        <v>827.84877</v>
      </c>
      <c r="F194" s="268">
        <v>847.31919</v>
      </c>
    </row>
    <row r="195" spans="1:10" ht="15">
      <c r="A195" s="278" t="str">
        <f>A168</f>
        <v>Total</v>
      </c>
      <c r="B195" s="261">
        <v>37690.535319999966</v>
      </c>
      <c r="C195" s="261">
        <v>37686.59014999999</v>
      </c>
      <c r="D195" s="261">
        <v>37314.50652000001</v>
      </c>
      <c r="E195" s="261">
        <v>37410.44213999998</v>
      </c>
      <c r="F195" s="261">
        <v>37499.13902000001</v>
      </c>
      <c r="G195" s="307"/>
      <c r="H195" s="307"/>
      <c r="I195" s="307"/>
      <c r="J195" s="307"/>
    </row>
    <row r="197" spans="1:6" ht="12.75">
      <c r="A197" s="279" t="str">
        <f>A170</f>
        <v>Key asset quality ratios</v>
      </c>
      <c r="B197" s="370"/>
      <c r="C197" s="370"/>
      <c r="D197" s="370"/>
      <c r="E197" s="370"/>
      <c r="F197" s="370"/>
    </row>
    <row r="198" spans="1:6" ht="12.75">
      <c r="A198" s="268" t="str">
        <f>A171</f>
        <v>NPL ratio</v>
      </c>
      <c r="B198" s="276">
        <v>0.06989507465557543</v>
      </c>
      <c r="C198" s="276">
        <v>0.06859042592368894</v>
      </c>
      <c r="D198" s="276">
        <v>0.06862032300032146</v>
      </c>
      <c r="E198" s="276">
        <v>0.06978958388755362</v>
      </c>
      <c r="F198" s="276">
        <v>0.06925352282394882</v>
      </c>
    </row>
    <row r="199" spans="1:6" ht="12.75">
      <c r="A199" s="268" t="str">
        <f>A172</f>
        <v>NPL coverage (excl. collateral)</v>
      </c>
      <c r="B199" s="276">
        <v>0.5963882742962661</v>
      </c>
      <c r="C199" s="276">
        <v>0.6017855111930734</v>
      </c>
      <c r="D199" s="276">
        <v>0.5986205124776554</v>
      </c>
      <c r="E199" s="276">
        <v>0.5939400508228864</v>
      </c>
      <c r="F199" s="276">
        <v>0.5844969956804825</v>
      </c>
    </row>
    <row r="202" spans="1:8" ht="15">
      <c r="A202" s="283"/>
      <c r="B202" s="484" t="s">
        <v>80</v>
      </c>
      <c r="C202" s="484"/>
      <c r="D202" s="484"/>
      <c r="E202" s="484"/>
      <c r="F202" s="484"/>
      <c r="G202" s="448"/>
      <c r="H202" s="448"/>
    </row>
    <row r="203" spans="1:6" ht="12.75">
      <c r="A203" s="284" t="s">
        <v>58</v>
      </c>
      <c r="B203" s="295">
        <v>41182</v>
      </c>
      <c r="C203" s="295">
        <v>41274</v>
      </c>
      <c r="D203" s="295">
        <v>41364</v>
      </c>
      <c r="E203" s="295">
        <v>41455</v>
      </c>
      <c r="F203" s="295">
        <v>41547</v>
      </c>
    </row>
    <row r="204" spans="1:4" ht="12.75">
      <c r="A204" s="324" t="s">
        <v>45</v>
      </c>
      <c r="B204" s="135"/>
      <c r="C204" s="135"/>
      <c r="D204" s="135"/>
    </row>
    <row r="205" spans="1:6" ht="12.75">
      <c r="A205" s="273" t="str">
        <f>A178</f>
        <v>Retail - Private individuals</v>
      </c>
      <c r="B205" s="268">
        <v>24830.43348999993</v>
      </c>
      <c r="C205" s="268">
        <v>24716.726589999944</v>
      </c>
      <c r="D205" s="268">
        <v>24525.53214999992</v>
      </c>
      <c r="E205" s="268">
        <v>24557.705079999905</v>
      </c>
      <c r="F205" s="268">
        <v>24828.5289399999</v>
      </c>
    </row>
    <row r="206" spans="1:6" ht="12.75">
      <c r="A206" s="273" t="str">
        <f>A179</f>
        <v>Retail - Micros</v>
      </c>
      <c r="B206" s="268">
        <v>9439.897050000001</v>
      </c>
      <c r="C206" s="268">
        <v>9411.76009</v>
      </c>
      <c r="D206" s="268">
        <v>9387.281369999999</v>
      </c>
      <c r="E206" s="268">
        <v>9394.075849999997</v>
      </c>
      <c r="F206" s="268">
        <v>9459.279409999997</v>
      </c>
    </row>
    <row r="207" spans="1:6" ht="12.75">
      <c r="A207" s="273" t="str">
        <f>A180</f>
        <v>SME/local corporates</v>
      </c>
      <c r="B207" s="268">
        <v>28217.386340000005</v>
      </c>
      <c r="C207" s="268">
        <v>28107.43438999999</v>
      </c>
      <c r="D207" s="268">
        <v>27791.85838</v>
      </c>
      <c r="E207" s="268">
        <v>28190.502589999993</v>
      </c>
      <c r="F207" s="268">
        <v>28150.4195</v>
      </c>
    </row>
    <row r="208" spans="1:6" ht="12.75">
      <c r="A208" s="273" t="str">
        <f>A181</f>
        <v>Municipalities</v>
      </c>
      <c r="B208" s="268">
        <v>3405.347149999999</v>
      </c>
      <c r="C208" s="268">
        <v>3502.51313</v>
      </c>
      <c r="D208" s="268">
        <v>3371.612650000001</v>
      </c>
      <c r="E208" s="268">
        <v>3140.42214</v>
      </c>
      <c r="F208" s="268">
        <v>3157.34333</v>
      </c>
    </row>
    <row r="209" spans="1:14" ht="15">
      <c r="A209" s="274" t="s">
        <v>50</v>
      </c>
      <c r="B209" s="261">
        <v>65893.06402999994</v>
      </c>
      <c r="C209" s="261">
        <v>65738.43419999995</v>
      </c>
      <c r="D209" s="261">
        <v>65076.28454999992</v>
      </c>
      <c r="E209" s="261">
        <v>65282.70565999989</v>
      </c>
      <c r="F209" s="261">
        <v>65595.5711799999</v>
      </c>
      <c r="G209" s="307"/>
      <c r="H209" s="307"/>
      <c r="I209" s="307"/>
      <c r="J209" s="307"/>
      <c r="K209" s="307"/>
      <c r="L209" s="307"/>
      <c r="M209" s="307"/>
      <c r="N209" s="307"/>
    </row>
    <row r="211" ht="12.75">
      <c r="A211" s="324" t="s">
        <v>46</v>
      </c>
    </row>
    <row r="212" spans="1:6" ht="12.75">
      <c r="A212" s="273" t="str">
        <f>A185</f>
        <v>Low risk</v>
      </c>
      <c r="B212" s="268">
        <v>52407.62377999992</v>
      </c>
      <c r="C212" s="268">
        <v>52803.05900999994</v>
      </c>
      <c r="D212" s="268">
        <v>52144.55915999992</v>
      </c>
      <c r="E212" s="268">
        <v>52338.99888999989</v>
      </c>
      <c r="F212" s="268">
        <v>53024.490159999885</v>
      </c>
    </row>
    <row r="213" spans="1:6" ht="12.75">
      <c r="A213" s="273" t="str">
        <f>A186</f>
        <v>Management attention</v>
      </c>
      <c r="B213" s="268">
        <v>8656.783810000006</v>
      </c>
      <c r="C213" s="268">
        <v>8196.635320000001</v>
      </c>
      <c r="D213" s="268">
        <v>8211.004380000004</v>
      </c>
      <c r="E213" s="268">
        <v>8100.869730000002</v>
      </c>
      <c r="F213" s="268">
        <v>7745.397440000006</v>
      </c>
    </row>
    <row r="214" spans="1:6" ht="12.75">
      <c r="A214" s="273" t="str">
        <f>A187</f>
        <v>Substandard</v>
      </c>
      <c r="B214" s="268">
        <v>1168.4330199999997</v>
      </c>
      <c r="C214" s="268">
        <v>1095.43133</v>
      </c>
      <c r="D214" s="268">
        <v>1149.48783</v>
      </c>
      <c r="E214" s="268">
        <v>1182.1270900000002</v>
      </c>
      <c r="F214" s="268">
        <v>1203.9987699999997</v>
      </c>
    </row>
    <row r="215" spans="1:6" ht="12.75">
      <c r="A215" s="273" t="str">
        <f>A188</f>
        <v>Non-performing</v>
      </c>
      <c r="B215" s="268">
        <v>3660.22342</v>
      </c>
      <c r="C215" s="268">
        <v>3643.30854</v>
      </c>
      <c r="D215" s="268">
        <v>3571.233180000001</v>
      </c>
      <c r="E215" s="268">
        <v>3660.7099499999995</v>
      </c>
      <c r="F215" s="268">
        <v>3621.68481</v>
      </c>
    </row>
    <row r="216" spans="1:13" ht="15">
      <c r="A216" s="274" t="s">
        <v>50</v>
      </c>
      <c r="B216" s="261">
        <v>65893.06402999994</v>
      </c>
      <c r="C216" s="261">
        <v>65738.43419999995</v>
      </c>
      <c r="D216" s="261">
        <v>65076.284549999924</v>
      </c>
      <c r="E216" s="261">
        <v>65282.70565999989</v>
      </c>
      <c r="F216" s="261">
        <v>65595.5711799999</v>
      </c>
      <c r="G216" s="307"/>
      <c r="H216" s="307"/>
      <c r="I216" s="307"/>
      <c r="J216" s="307"/>
      <c r="K216" s="307"/>
      <c r="L216" s="307"/>
      <c r="M216" s="307"/>
    </row>
    <row r="217" spans="2:6" ht="15">
      <c r="B217" s="261"/>
      <c r="C217" s="261"/>
      <c r="D217" s="261"/>
      <c r="E217" s="261"/>
      <c r="F217" s="261"/>
    </row>
    <row r="218" spans="1:6" ht="15">
      <c r="A218" s="324" t="s">
        <v>47</v>
      </c>
      <c r="B218" s="261"/>
      <c r="C218" s="261"/>
      <c r="D218" s="261"/>
      <c r="E218" s="261"/>
      <c r="F218" s="261"/>
    </row>
    <row r="219" spans="1:6" ht="12.75">
      <c r="A219" s="276" t="s">
        <v>73</v>
      </c>
      <c r="B219" s="268">
        <v>54652.41871999993</v>
      </c>
      <c r="C219" s="268">
        <v>55277.17998999994</v>
      </c>
      <c r="D219" s="268">
        <v>55511.91797999991</v>
      </c>
      <c r="E219" s="268">
        <v>56295.56292999989</v>
      </c>
      <c r="F219" s="268">
        <v>56784.644989999884</v>
      </c>
    </row>
    <row r="220" spans="1:6" ht="12.75">
      <c r="A220" s="276" t="s">
        <v>72</v>
      </c>
      <c r="B220" s="268">
        <v>9375.663710000003</v>
      </c>
      <c r="C220" s="268">
        <v>8782.147</v>
      </c>
      <c r="D220" s="268">
        <v>8298.541280000005</v>
      </c>
      <c r="E220" s="268">
        <v>7804.8294700000015</v>
      </c>
      <c r="F220" s="268">
        <v>7630.665510000001</v>
      </c>
    </row>
    <row r="221" spans="1:6" ht="12.75">
      <c r="A221" s="276" t="s">
        <v>75</v>
      </c>
      <c r="B221" s="268">
        <v>1864.9816</v>
      </c>
      <c r="C221" s="268">
        <v>1679.10721</v>
      </c>
      <c r="D221" s="268">
        <v>1265.82529</v>
      </c>
      <c r="E221" s="268">
        <v>1182.31326</v>
      </c>
      <c r="F221" s="268">
        <v>1180.26068</v>
      </c>
    </row>
    <row r="222" spans="1:13" ht="15">
      <c r="A222" s="274" t="s">
        <v>50</v>
      </c>
      <c r="B222" s="261">
        <v>65893.06402999994</v>
      </c>
      <c r="C222" s="261">
        <v>65738.43419999995</v>
      </c>
      <c r="D222" s="261">
        <v>65076.28454999992</v>
      </c>
      <c r="E222" s="261">
        <v>65282.70565999989</v>
      </c>
      <c r="F222" s="261">
        <v>65595.57117999988</v>
      </c>
      <c r="G222" s="411"/>
      <c r="H222" s="307"/>
      <c r="I222" s="307"/>
      <c r="J222" s="307"/>
      <c r="K222" s="307"/>
      <c r="L222" s="307"/>
      <c r="M222" s="307"/>
    </row>
    <row r="224" spans="1:6" ht="12.75">
      <c r="A224" s="279" t="str">
        <f>A197</f>
        <v>Key asset quality ratios</v>
      </c>
      <c r="B224" s="370"/>
      <c r="C224" s="370"/>
      <c r="D224" s="370"/>
      <c r="E224" s="370"/>
      <c r="F224" s="370"/>
    </row>
    <row r="225" spans="1:6" ht="12.75">
      <c r="A225" s="268" t="str">
        <f>A198</f>
        <v>NPL ratio</v>
      </c>
      <c r="B225" s="276">
        <v>0.05554793169632491</v>
      </c>
      <c r="C225" s="276">
        <v>0.05542128565027494</v>
      </c>
      <c r="D225" s="276">
        <v>0.05487764405566398</v>
      </c>
      <c r="E225" s="276">
        <v>0.05607472780104141</v>
      </c>
      <c r="F225" s="276">
        <v>0.055212337431467515</v>
      </c>
    </row>
    <row r="226" spans="1:6" ht="12.75">
      <c r="A226" s="268" t="str">
        <f>A199</f>
        <v>NPL coverage (excl. collateral)</v>
      </c>
      <c r="B226" s="276">
        <v>0.6228826053465337</v>
      </c>
      <c r="C226" s="276">
        <v>0.61795301585959</v>
      </c>
      <c r="D226" s="276">
        <v>0.6187036910314547</v>
      </c>
      <c r="E226" s="276">
        <v>0.6144402098833316</v>
      </c>
      <c r="F226" s="276">
        <v>0.6071700424974309</v>
      </c>
    </row>
    <row r="229" spans="1:8" ht="15">
      <c r="A229" s="283"/>
      <c r="B229" s="484" t="s">
        <v>53</v>
      </c>
      <c r="C229" s="484"/>
      <c r="D229" s="484"/>
      <c r="E229" s="484"/>
      <c r="F229" s="484"/>
      <c r="G229" s="448"/>
      <c r="H229" s="448"/>
    </row>
    <row r="230" spans="1:6" ht="12.75">
      <c r="A230" s="284" t="s">
        <v>58</v>
      </c>
      <c r="B230" s="295">
        <v>41182</v>
      </c>
      <c r="C230" s="295">
        <v>41274</v>
      </c>
      <c r="D230" s="295">
        <v>41364</v>
      </c>
      <c r="E230" s="295">
        <v>41455</v>
      </c>
      <c r="F230" s="295">
        <v>41547</v>
      </c>
    </row>
    <row r="231" spans="1:4" ht="12.75">
      <c r="A231" s="324" t="s">
        <v>45</v>
      </c>
      <c r="B231" s="135"/>
      <c r="C231" s="135"/>
      <c r="D231" s="135"/>
    </row>
    <row r="232" spans="1:6" ht="12.75">
      <c r="A232" s="273" t="str">
        <f>A205</f>
        <v>Retail - Private individuals</v>
      </c>
      <c r="B232" s="268">
        <v>26484.3821</v>
      </c>
      <c r="C232" s="268">
        <v>26379.05119</v>
      </c>
      <c r="D232" s="268">
        <v>26144.31089</v>
      </c>
      <c r="E232" s="268">
        <v>26093.10678</v>
      </c>
      <c r="F232" s="268">
        <v>26173.9657</v>
      </c>
    </row>
    <row r="233" spans="1:7" ht="12.75">
      <c r="A233" s="273" t="str">
        <f>A206</f>
        <v>Retail - Micros</v>
      </c>
      <c r="B233" s="268">
        <v>2834.92389</v>
      </c>
      <c r="C233" s="268">
        <v>2728.99923</v>
      </c>
      <c r="D233" s="268">
        <v>2620.38234</v>
      </c>
      <c r="E233" s="268">
        <v>2580.73893</v>
      </c>
      <c r="F233" s="268">
        <v>2600.36269</v>
      </c>
      <c r="G233" s="408"/>
    </row>
    <row r="234" spans="1:6" ht="12.75">
      <c r="A234" s="273" t="str">
        <f>A207</f>
        <v>SME/local corporates</v>
      </c>
      <c r="B234" s="268">
        <v>16330.63903</v>
      </c>
      <c r="C234" s="268">
        <v>15611.67315</v>
      </c>
      <c r="D234" s="268">
        <v>15298.72683</v>
      </c>
      <c r="E234" s="268">
        <v>15057.96347</v>
      </c>
      <c r="F234" s="268">
        <v>14750.3174</v>
      </c>
    </row>
    <row r="235" spans="1:13" ht="12.75">
      <c r="A235" s="273" t="str">
        <f>A208</f>
        <v>Municipalities</v>
      </c>
      <c r="B235" s="268">
        <v>2895.89384</v>
      </c>
      <c r="C235" s="268">
        <v>3114.47235</v>
      </c>
      <c r="D235" s="268">
        <v>3019.47375</v>
      </c>
      <c r="E235" s="268">
        <v>3018.79549</v>
      </c>
      <c r="F235" s="268">
        <v>3217.89296</v>
      </c>
      <c r="G235" s="307"/>
      <c r="H235" s="307"/>
      <c r="I235" s="307"/>
      <c r="J235" s="307"/>
      <c r="K235" s="307"/>
      <c r="L235" s="307"/>
      <c r="M235" s="307"/>
    </row>
    <row r="236" spans="1:13" ht="15">
      <c r="A236" s="274" t="str">
        <f>A209</f>
        <v>Total</v>
      </c>
      <c r="B236" s="261">
        <v>48545.83886</v>
      </c>
      <c r="C236" s="261">
        <v>47834.19592</v>
      </c>
      <c r="D236" s="261">
        <v>47082.89381</v>
      </c>
      <c r="E236" s="261">
        <v>46750.60467</v>
      </c>
      <c r="F236" s="261">
        <v>46742.53875</v>
      </c>
      <c r="G236" s="407"/>
      <c r="H236" s="407"/>
      <c r="I236" s="407"/>
      <c r="J236" s="407"/>
      <c r="K236" s="407"/>
      <c r="L236" s="407"/>
      <c r="M236" s="407"/>
    </row>
    <row r="238" ht="12.75">
      <c r="A238" s="324" t="s">
        <v>46</v>
      </c>
    </row>
    <row r="239" spans="1:6" ht="12.75">
      <c r="A239" s="273" t="str">
        <f>A212</f>
        <v>Low risk</v>
      </c>
      <c r="B239" s="268">
        <v>29970.49052</v>
      </c>
      <c r="C239" s="268">
        <v>30367.87697</v>
      </c>
      <c r="D239" s="268">
        <v>30351.83172</v>
      </c>
      <c r="E239" s="268">
        <v>30339.90401</v>
      </c>
      <c r="F239" s="268">
        <v>30893.63906</v>
      </c>
    </row>
    <row r="240" spans="1:6" ht="12.75">
      <c r="A240" s="273" t="str">
        <f>A213</f>
        <v>Management attention</v>
      </c>
      <c r="B240" s="268">
        <v>9040.18331</v>
      </c>
      <c r="C240" s="268">
        <v>8258.2201</v>
      </c>
      <c r="D240" s="268">
        <v>7562.30503</v>
      </c>
      <c r="E240" s="268">
        <v>7396.49793</v>
      </c>
      <c r="F240" s="268">
        <v>6926.01974</v>
      </c>
    </row>
    <row r="241" spans="1:6" ht="12.75">
      <c r="A241" s="273" t="str">
        <f>A214</f>
        <v>Substandard</v>
      </c>
      <c r="B241" s="268">
        <v>2215.87821</v>
      </c>
      <c r="C241" s="268">
        <v>2084.94853</v>
      </c>
      <c r="D241" s="268">
        <v>2023.54155</v>
      </c>
      <c r="E241" s="268">
        <v>1764.50782</v>
      </c>
      <c r="F241" s="268">
        <v>1712.2023199999999</v>
      </c>
    </row>
    <row r="242" spans="1:13" ht="12.75">
      <c r="A242" s="273" t="str">
        <f>A215</f>
        <v>Non-performing</v>
      </c>
      <c r="B242" s="268">
        <v>7319.28682</v>
      </c>
      <c r="C242" s="268">
        <v>7123.15032</v>
      </c>
      <c r="D242" s="268">
        <v>7145.21551</v>
      </c>
      <c r="E242" s="268">
        <v>7249.69491</v>
      </c>
      <c r="F242" s="268">
        <v>7210.67763</v>
      </c>
      <c r="G242" s="307"/>
      <c r="H242" s="307"/>
      <c r="I242" s="307"/>
      <c r="J242" s="307"/>
      <c r="K242" s="307"/>
      <c r="L242" s="307"/>
      <c r="M242" s="307"/>
    </row>
    <row r="243" spans="1:13" ht="15">
      <c r="A243" s="274" t="str">
        <f>A216</f>
        <v>Total</v>
      </c>
      <c r="B243" s="261">
        <v>48545.83886</v>
      </c>
      <c r="C243" s="261">
        <v>47834.19592</v>
      </c>
      <c r="D243" s="261">
        <v>47082.89381</v>
      </c>
      <c r="E243" s="261">
        <v>46750.60467</v>
      </c>
      <c r="F243" s="261">
        <v>46742.53875</v>
      </c>
      <c r="G243" s="307"/>
      <c r="H243" s="307"/>
      <c r="I243" s="307"/>
      <c r="J243" s="307"/>
      <c r="K243" s="307"/>
      <c r="L243" s="307"/>
      <c r="M243" s="307"/>
    </row>
    <row r="245" ht="12.75">
      <c r="A245" s="324" t="s">
        <v>47</v>
      </c>
    </row>
    <row r="246" spans="1:6" ht="12.75">
      <c r="A246" s="276" t="s">
        <v>71</v>
      </c>
      <c r="B246" s="268">
        <v>31177.03544</v>
      </c>
      <c r="C246" s="268">
        <v>30931.17417</v>
      </c>
      <c r="D246" s="268">
        <v>30438.18628</v>
      </c>
      <c r="E246" s="268">
        <v>30571.9333</v>
      </c>
      <c r="F246" s="268">
        <v>30931.78213</v>
      </c>
    </row>
    <row r="247" spans="1:6" ht="12.75">
      <c r="A247" s="276" t="s">
        <v>73</v>
      </c>
      <c r="B247" s="268">
        <v>13050.10867</v>
      </c>
      <c r="C247" s="268">
        <v>12953.89059</v>
      </c>
      <c r="D247" s="268">
        <v>12884.31958</v>
      </c>
      <c r="E247" s="268">
        <v>12586.87247</v>
      </c>
      <c r="F247" s="268">
        <v>12237.39148</v>
      </c>
    </row>
    <row r="248" spans="1:6" ht="12.75">
      <c r="A248" s="276" t="s">
        <v>72</v>
      </c>
      <c r="B248" s="268">
        <v>3817.18536</v>
      </c>
      <c r="C248" s="268">
        <v>3742.83669</v>
      </c>
      <c r="D248" s="268">
        <v>3561.73997</v>
      </c>
      <c r="E248" s="268">
        <v>3403.03094</v>
      </c>
      <c r="F248" s="268">
        <v>3391.74728</v>
      </c>
    </row>
    <row r="249" spans="1:6" ht="12.75">
      <c r="A249" s="276" t="s">
        <v>74</v>
      </c>
      <c r="B249" s="268">
        <v>475.11006</v>
      </c>
      <c r="C249" s="268">
        <v>186.64578</v>
      </c>
      <c r="D249" s="268">
        <v>180.11284</v>
      </c>
      <c r="E249" s="268">
        <v>171.75321</v>
      </c>
      <c r="F249" s="268">
        <v>161.80219</v>
      </c>
    </row>
    <row r="250" spans="1:13" ht="12.75">
      <c r="A250" s="276" t="s">
        <v>75</v>
      </c>
      <c r="B250" s="268">
        <v>26.39933</v>
      </c>
      <c r="C250" s="268">
        <v>19.64869</v>
      </c>
      <c r="D250" s="268">
        <v>18.53514</v>
      </c>
      <c r="E250" s="268">
        <v>17.01475</v>
      </c>
      <c r="F250" s="268">
        <v>19.81567</v>
      </c>
      <c r="G250" s="307"/>
      <c r="H250" s="307"/>
      <c r="I250" s="307"/>
      <c r="J250" s="307"/>
      <c r="K250" s="307"/>
      <c r="L250" s="307"/>
      <c r="M250" s="307"/>
    </row>
    <row r="251" spans="1:14" ht="15">
      <c r="A251" s="274" t="s">
        <v>50</v>
      </c>
      <c r="B251" s="261">
        <v>48545.83886</v>
      </c>
      <c r="C251" s="261">
        <v>47834.19592</v>
      </c>
      <c r="D251" s="261">
        <v>47082.89381</v>
      </c>
      <c r="E251" s="261">
        <v>46750.60467</v>
      </c>
      <c r="F251" s="261">
        <v>46742.53875</v>
      </c>
      <c r="G251" s="307"/>
      <c r="H251" s="307"/>
      <c r="I251" s="307"/>
      <c r="J251" s="307"/>
      <c r="K251" s="307"/>
      <c r="L251" s="307"/>
      <c r="M251" s="307"/>
      <c r="N251" s="307"/>
    </row>
    <row r="253" spans="1:6" ht="12.75">
      <c r="A253" s="279" t="str">
        <f>A224</f>
        <v>Key asset quality ratios</v>
      </c>
      <c r="B253" s="370"/>
      <c r="C253" s="370"/>
      <c r="D253" s="370"/>
      <c r="E253" s="370"/>
      <c r="F253" s="370"/>
    </row>
    <row r="254" spans="1:6" ht="12.75">
      <c r="A254" s="268" t="str">
        <f>A225</f>
        <v>NPL ratio</v>
      </c>
      <c r="B254" s="276">
        <v>0.15077063229060453</v>
      </c>
      <c r="C254" s="276">
        <v>0.14891334918460986</v>
      </c>
      <c r="D254" s="276">
        <v>0.15175820625711875</v>
      </c>
      <c r="E254" s="276">
        <v>0.1550716821990572</v>
      </c>
      <c r="F254" s="276">
        <v>0.15426371401360822</v>
      </c>
    </row>
    <row r="255" spans="1:6" ht="12.75">
      <c r="A255" s="268" t="str">
        <f>A226</f>
        <v>NPL coverage (excl. collateral)</v>
      </c>
      <c r="B255" s="276">
        <v>0.6218406481302505</v>
      </c>
      <c r="C255" s="276">
        <v>0.6218038762377263</v>
      </c>
      <c r="D255" s="276">
        <v>0.6263271756795479</v>
      </c>
      <c r="E255" s="276">
        <v>0.6296349014223551</v>
      </c>
      <c r="F255" s="276">
        <v>0.641193145393743</v>
      </c>
    </row>
    <row r="258" spans="1:8" ht="15">
      <c r="A258" s="283"/>
      <c r="B258" s="484" t="s">
        <v>24</v>
      </c>
      <c r="C258" s="484"/>
      <c r="D258" s="484"/>
      <c r="E258" s="484"/>
      <c r="F258" s="484"/>
      <c r="G258" s="448"/>
      <c r="H258" s="448"/>
    </row>
    <row r="259" spans="1:6" ht="12.75">
      <c r="A259" s="284" t="s">
        <v>58</v>
      </c>
      <c r="B259" s="295">
        <v>41182</v>
      </c>
      <c r="C259" s="295">
        <v>41274</v>
      </c>
      <c r="D259" s="295">
        <v>41364</v>
      </c>
      <c r="E259" s="295">
        <v>41455</v>
      </c>
      <c r="F259" s="295">
        <v>41547</v>
      </c>
    </row>
    <row r="260" ht="12.75">
      <c r="A260" s="324" t="s">
        <v>45</v>
      </c>
    </row>
    <row r="261" spans="1:6" ht="12.75">
      <c r="A261" s="273" t="str">
        <f>A7</f>
        <v>Retail - Private individuals</v>
      </c>
      <c r="B261" s="268">
        <v>9954.96084</v>
      </c>
      <c r="C261" s="268">
        <v>10025.94781</v>
      </c>
      <c r="D261" s="268">
        <v>9901.68619</v>
      </c>
      <c r="E261" s="268">
        <v>9923.96391</v>
      </c>
      <c r="F261" s="268">
        <v>10140.9258</v>
      </c>
    </row>
    <row r="262" spans="1:6" ht="12.75">
      <c r="A262" s="273" t="str">
        <f>A8</f>
        <v>Retail - Micros</v>
      </c>
      <c r="B262" s="268">
        <v>1519.71543</v>
      </c>
      <c r="C262" s="268">
        <v>1522.08456</v>
      </c>
      <c r="D262" s="268">
        <v>1501.84417</v>
      </c>
      <c r="E262" s="268">
        <v>1469.3581500000003</v>
      </c>
      <c r="F262" s="268">
        <v>1446.89889</v>
      </c>
    </row>
    <row r="263" spans="1:6" ht="12.75">
      <c r="A263" s="273" t="str">
        <f>A9</f>
        <v>SME/local corporates</v>
      </c>
      <c r="B263" s="268">
        <v>5712.80424</v>
      </c>
      <c r="C263" s="268">
        <v>5663.76303</v>
      </c>
      <c r="D263" s="268">
        <v>5454.01821</v>
      </c>
      <c r="E263" s="268">
        <v>5517.36922</v>
      </c>
      <c r="F263" s="268">
        <v>5619.64807</v>
      </c>
    </row>
    <row r="264" spans="1:6" ht="12.75">
      <c r="A264" s="273" t="str">
        <f>A10</f>
        <v>Municipalities</v>
      </c>
      <c r="B264" s="268">
        <v>643.83758</v>
      </c>
      <c r="C264" s="268">
        <v>678.8953500000001</v>
      </c>
      <c r="D264" s="268">
        <v>668.88989</v>
      </c>
      <c r="E264" s="268">
        <v>667.31163</v>
      </c>
      <c r="F264" s="268">
        <v>682.7764</v>
      </c>
    </row>
    <row r="265" spans="1:13" ht="15">
      <c r="A265" s="274" t="s">
        <v>50</v>
      </c>
      <c r="B265" s="261">
        <v>17831.31809</v>
      </c>
      <c r="C265" s="261">
        <v>17890.69075</v>
      </c>
      <c r="D265" s="261">
        <v>17526.43846</v>
      </c>
      <c r="E265" s="261">
        <v>17578.00291</v>
      </c>
      <c r="F265" s="261">
        <v>17890.24916</v>
      </c>
      <c r="G265" s="307"/>
      <c r="H265" s="307"/>
      <c r="I265" s="307"/>
      <c r="J265" s="307"/>
      <c r="K265" s="307"/>
      <c r="L265" s="307"/>
      <c r="M265" s="307"/>
    </row>
    <row r="267" ht="12.75">
      <c r="A267" s="324" t="s">
        <v>46</v>
      </c>
    </row>
    <row r="268" spans="1:6" ht="12.75">
      <c r="A268" s="273" t="s">
        <v>54</v>
      </c>
      <c r="B268" s="268">
        <v>13618.39888</v>
      </c>
      <c r="C268" s="268">
        <v>13796.84991</v>
      </c>
      <c r="D268" s="268">
        <v>13832.795</v>
      </c>
      <c r="E268" s="268">
        <v>14045.47687</v>
      </c>
      <c r="F268" s="268">
        <v>14534.69048</v>
      </c>
    </row>
    <row r="269" spans="1:6" ht="12.75">
      <c r="A269" s="273" t="s">
        <v>55</v>
      </c>
      <c r="B269" s="268">
        <v>2699.38361</v>
      </c>
      <c r="C269" s="268">
        <v>2609.72462</v>
      </c>
      <c r="D269" s="268">
        <v>2278.19015</v>
      </c>
      <c r="E269" s="268">
        <v>2092.42649</v>
      </c>
      <c r="F269" s="268">
        <v>2043.47477</v>
      </c>
    </row>
    <row r="270" spans="1:6" ht="12.75">
      <c r="A270" s="273" t="s">
        <v>56</v>
      </c>
      <c r="B270" s="268">
        <v>525.57108</v>
      </c>
      <c r="C270" s="268">
        <v>528.15834</v>
      </c>
      <c r="D270" s="268">
        <v>504.02404</v>
      </c>
      <c r="E270" s="268">
        <v>539.52125</v>
      </c>
      <c r="F270" s="268">
        <v>453.14098</v>
      </c>
    </row>
    <row r="271" spans="1:6" ht="12.75">
      <c r="A271" s="273" t="s">
        <v>57</v>
      </c>
      <c r="B271" s="268">
        <v>987.96452</v>
      </c>
      <c r="C271" s="268">
        <v>955.95788</v>
      </c>
      <c r="D271" s="268">
        <v>911.42927</v>
      </c>
      <c r="E271" s="268">
        <v>900.5783</v>
      </c>
      <c r="F271" s="268">
        <v>858.94293</v>
      </c>
    </row>
    <row r="272" spans="1:14" ht="15">
      <c r="A272" s="274" t="s">
        <v>50</v>
      </c>
      <c r="B272" s="261">
        <v>17831.31809</v>
      </c>
      <c r="C272" s="261">
        <v>17890.69075</v>
      </c>
      <c r="D272" s="261">
        <v>17526.43846</v>
      </c>
      <c r="E272" s="261">
        <v>17578.00291</v>
      </c>
      <c r="F272" s="261">
        <v>17890.24916</v>
      </c>
      <c r="G272" s="307"/>
      <c r="H272" s="307"/>
      <c r="I272" s="307"/>
      <c r="J272" s="307"/>
      <c r="K272" s="307"/>
      <c r="L272" s="307"/>
      <c r="M272" s="307"/>
      <c r="N272" s="307"/>
    </row>
    <row r="274" ht="12.75">
      <c r="A274" s="324" t="s">
        <v>47</v>
      </c>
    </row>
    <row r="275" spans="1:6" ht="12.75">
      <c r="A275" s="273" t="s">
        <v>81</v>
      </c>
      <c r="B275" s="268">
        <v>17186.9795</v>
      </c>
      <c r="C275" s="268">
        <v>17236.0747</v>
      </c>
      <c r="D275" s="268">
        <v>16812.56558</v>
      </c>
      <c r="E275" s="268">
        <v>16834.8178</v>
      </c>
      <c r="F275" s="268">
        <v>17030.71834</v>
      </c>
    </row>
    <row r="276" spans="1:6" ht="12.75">
      <c r="A276" s="273" t="s">
        <v>73</v>
      </c>
      <c r="B276" s="268">
        <v>610.21428</v>
      </c>
      <c r="C276" s="268">
        <v>621.84534</v>
      </c>
      <c r="D276" s="268">
        <v>685.57986</v>
      </c>
      <c r="E276" s="268">
        <v>719.14406</v>
      </c>
      <c r="F276" s="268">
        <v>835.9183</v>
      </c>
    </row>
    <row r="277" spans="1:6" ht="12.75">
      <c r="A277" s="273" t="s">
        <v>75</v>
      </c>
      <c r="B277" s="268">
        <v>34.12431</v>
      </c>
      <c r="C277" s="268">
        <v>32.77071</v>
      </c>
      <c r="D277" s="268">
        <v>28.29302</v>
      </c>
      <c r="E277" s="268">
        <v>24.04105</v>
      </c>
      <c r="F277" s="268">
        <v>23.61252</v>
      </c>
    </row>
    <row r="278" spans="1:11" ht="15">
      <c r="A278" s="274" t="s">
        <v>50</v>
      </c>
      <c r="B278" s="261">
        <v>17831.31809</v>
      </c>
      <c r="C278" s="261">
        <v>17890.69075</v>
      </c>
      <c r="D278" s="261">
        <v>17526.43846</v>
      </c>
      <c r="E278" s="261">
        <v>17578.00291</v>
      </c>
      <c r="F278" s="261">
        <v>17890.24916</v>
      </c>
      <c r="G278" s="307"/>
      <c r="H278" s="307"/>
      <c r="I278" s="307"/>
      <c r="J278" s="307"/>
      <c r="K278" s="307"/>
    </row>
    <row r="280" spans="1:6" ht="12.75">
      <c r="A280" s="324" t="s">
        <v>48</v>
      </c>
      <c r="B280" s="371"/>
      <c r="C280" s="371"/>
      <c r="D280" s="371"/>
      <c r="E280" s="371"/>
      <c r="F280" s="371"/>
    </row>
    <row r="281" spans="1:6" ht="12.75">
      <c r="A281" s="273" t="s">
        <v>49</v>
      </c>
      <c r="B281" s="276">
        <v>0.05540614075826853</v>
      </c>
      <c r="C281" s="276">
        <v>0.05343325718153168</v>
      </c>
      <c r="D281" s="276">
        <v>0.05200310788070973</v>
      </c>
      <c r="E281" s="276">
        <v>0.05123325468831658</v>
      </c>
      <c r="F281" s="276">
        <v>0.04801179247522565</v>
      </c>
    </row>
    <row r="282" spans="1:6" ht="12.75">
      <c r="A282" s="273" t="s">
        <v>104</v>
      </c>
      <c r="B282" s="276">
        <v>0.7288930679413467</v>
      </c>
      <c r="C282" s="276">
        <v>0.7221082794986742</v>
      </c>
      <c r="D282" s="276">
        <v>0.751284540159655</v>
      </c>
      <c r="E282" s="276">
        <v>0.7582912446369183</v>
      </c>
      <c r="F282" s="276">
        <v>0.8028875212931783</v>
      </c>
    </row>
    <row r="285" spans="1:8" ht="15">
      <c r="A285" s="283"/>
      <c r="B285" s="484" t="s">
        <v>31</v>
      </c>
      <c r="C285" s="484"/>
      <c r="D285" s="484"/>
      <c r="E285" s="484"/>
      <c r="F285" s="484"/>
      <c r="G285" s="448"/>
      <c r="H285" s="448"/>
    </row>
    <row r="286" spans="1:6" ht="12.75">
      <c r="A286" s="284" t="s">
        <v>58</v>
      </c>
      <c r="B286" s="295">
        <v>41182</v>
      </c>
      <c r="C286" s="295">
        <v>41274</v>
      </c>
      <c r="D286" s="295">
        <v>41364</v>
      </c>
      <c r="E286" s="295">
        <v>41455</v>
      </c>
      <c r="F286" s="295">
        <v>41547</v>
      </c>
    </row>
    <row r="287" ht="12.75">
      <c r="A287" s="324" t="s">
        <v>45</v>
      </c>
    </row>
    <row r="288" spans="1:6" ht="12.75">
      <c r="A288" s="273" t="str">
        <f>A7</f>
        <v>Retail - Private individuals</v>
      </c>
      <c r="B288" s="268">
        <v>4724.63293</v>
      </c>
      <c r="C288" s="268">
        <v>4704.31523</v>
      </c>
      <c r="D288" s="268">
        <v>4644.96676</v>
      </c>
      <c r="E288" s="268">
        <v>4619.90431</v>
      </c>
      <c r="F288" s="268">
        <v>4515.776860000001</v>
      </c>
    </row>
    <row r="289" spans="1:6" ht="12.75">
      <c r="A289" s="273" t="str">
        <f>A8</f>
        <v>Retail - Micros</v>
      </c>
      <c r="B289" s="268">
        <v>692.33777</v>
      </c>
      <c r="C289" s="268">
        <v>605.65956</v>
      </c>
      <c r="D289" s="268">
        <v>599.37718</v>
      </c>
      <c r="E289" s="268">
        <v>582.68508</v>
      </c>
      <c r="F289" s="268">
        <v>611.53595</v>
      </c>
    </row>
    <row r="290" spans="1:6" ht="12.75">
      <c r="A290" s="273" t="str">
        <f>A9</f>
        <v>SME/local corporates</v>
      </c>
      <c r="B290" s="268">
        <v>4386.84599</v>
      </c>
      <c r="C290" s="268">
        <v>4170.17714</v>
      </c>
      <c r="D290" s="268">
        <v>4127.12392</v>
      </c>
      <c r="E290" s="268">
        <v>3887.43106</v>
      </c>
      <c r="F290" s="268">
        <v>3613.27853</v>
      </c>
    </row>
    <row r="291" spans="1:6" ht="12.75">
      <c r="A291" s="273" t="str">
        <f>A10</f>
        <v>Municipalities</v>
      </c>
      <c r="B291" s="268">
        <v>1042.57477</v>
      </c>
      <c r="C291" s="268">
        <v>1202.27576</v>
      </c>
      <c r="D291" s="268">
        <v>1151.38563</v>
      </c>
      <c r="E291" s="268">
        <v>1171.61298</v>
      </c>
      <c r="F291" s="268">
        <v>1160.5039</v>
      </c>
    </row>
    <row r="292" spans="1:13" ht="15">
      <c r="A292" s="274" t="s">
        <v>50</v>
      </c>
      <c r="B292" s="261">
        <v>10846.39146</v>
      </c>
      <c r="C292" s="261">
        <v>10682.42769</v>
      </c>
      <c r="D292" s="261">
        <v>10522.85349</v>
      </c>
      <c r="E292" s="261">
        <v>10261.63343</v>
      </c>
      <c r="F292" s="261">
        <v>9901.09524</v>
      </c>
      <c r="G292" s="307"/>
      <c r="H292" s="307"/>
      <c r="I292" s="307"/>
      <c r="J292" s="307"/>
      <c r="K292" s="307"/>
      <c r="L292" s="307"/>
      <c r="M292" s="307"/>
    </row>
    <row r="294" ht="12.75">
      <c r="A294" s="324" t="s">
        <v>46</v>
      </c>
    </row>
    <row r="295" spans="1:6" ht="12.75">
      <c r="A295" s="273" t="s">
        <v>54</v>
      </c>
      <c r="B295" s="268">
        <v>4655.38786</v>
      </c>
      <c r="C295" s="268">
        <v>4856.04034</v>
      </c>
      <c r="D295" s="268">
        <v>4839.95332</v>
      </c>
      <c r="E295" s="268">
        <v>4543.80773</v>
      </c>
      <c r="F295" s="268">
        <v>4423.1621</v>
      </c>
    </row>
    <row r="296" spans="1:6" ht="12.75">
      <c r="A296" s="273" t="s">
        <v>55</v>
      </c>
      <c r="B296" s="268">
        <v>2575.0239</v>
      </c>
      <c r="C296" s="268">
        <v>2200.17373</v>
      </c>
      <c r="D296" s="268">
        <v>2033.74256</v>
      </c>
      <c r="E296" s="268">
        <v>2211.97287</v>
      </c>
      <c r="F296" s="268">
        <v>1933.0902000000006</v>
      </c>
    </row>
    <row r="297" spans="1:6" ht="12.75">
      <c r="A297" s="273" t="s">
        <v>56</v>
      </c>
      <c r="B297" s="268">
        <v>631.92959</v>
      </c>
      <c r="C297" s="268">
        <v>605.00117</v>
      </c>
      <c r="D297" s="268">
        <v>526.84752</v>
      </c>
      <c r="E297" s="268">
        <v>347.39218</v>
      </c>
      <c r="F297" s="268">
        <v>448.3171199999999</v>
      </c>
    </row>
    <row r="298" spans="1:6" ht="12.75">
      <c r="A298" s="273" t="s">
        <v>57</v>
      </c>
      <c r="B298" s="268">
        <v>2984.05011</v>
      </c>
      <c r="C298" s="268">
        <v>3021.21245</v>
      </c>
      <c r="D298" s="268">
        <v>3122.31009</v>
      </c>
      <c r="E298" s="268">
        <v>3158.46065</v>
      </c>
      <c r="F298" s="268">
        <v>3096.5258200000003</v>
      </c>
    </row>
    <row r="299" spans="1:13" ht="15">
      <c r="A299" s="274" t="s">
        <v>50</v>
      </c>
      <c r="B299" s="261">
        <v>10846.39146</v>
      </c>
      <c r="C299" s="261">
        <v>10682.42769</v>
      </c>
      <c r="D299" s="261">
        <v>10522.85349</v>
      </c>
      <c r="E299" s="261">
        <v>10261.63343</v>
      </c>
      <c r="F299" s="261">
        <v>9901.09524</v>
      </c>
      <c r="G299" s="307"/>
      <c r="H299" s="307"/>
      <c r="I299" s="307"/>
      <c r="J299" s="307"/>
      <c r="K299" s="307"/>
      <c r="L299" s="307"/>
      <c r="M299" s="307"/>
    </row>
    <row r="301" ht="12.75">
      <c r="A301" s="324" t="s">
        <v>47</v>
      </c>
    </row>
    <row r="302" spans="1:6" ht="12.75">
      <c r="A302" s="273" t="s">
        <v>82</v>
      </c>
      <c r="B302" s="268">
        <v>3995.08637</v>
      </c>
      <c r="C302" s="268">
        <v>4000.51891</v>
      </c>
      <c r="D302" s="268">
        <v>3983.8272</v>
      </c>
      <c r="E302" s="268">
        <v>3891.68491</v>
      </c>
      <c r="F302" s="268">
        <v>3860.5199800000005</v>
      </c>
    </row>
    <row r="303" spans="1:6" ht="12.75">
      <c r="A303" s="273" t="s">
        <v>73</v>
      </c>
      <c r="B303" s="268">
        <v>6697.04782</v>
      </c>
      <c r="C303" s="268">
        <v>6539.26175</v>
      </c>
      <c r="D303" s="268">
        <v>6395.88399</v>
      </c>
      <c r="E303" s="268">
        <v>6235.50348</v>
      </c>
      <c r="F303" s="268">
        <v>5914.42743</v>
      </c>
    </row>
    <row r="304" spans="1:6" ht="12.75">
      <c r="A304" s="273" t="s">
        <v>75</v>
      </c>
      <c r="B304" s="268">
        <v>154.25727</v>
      </c>
      <c r="C304" s="268">
        <v>142.64703</v>
      </c>
      <c r="D304" s="268">
        <v>143.1423</v>
      </c>
      <c r="E304" s="268">
        <v>134.44504</v>
      </c>
      <c r="F304" s="268">
        <v>126.14783</v>
      </c>
    </row>
    <row r="305" spans="1:11" ht="15">
      <c r="A305" s="274" t="s">
        <v>50</v>
      </c>
      <c r="B305" s="261">
        <v>10846.39146</v>
      </c>
      <c r="C305" s="261">
        <v>10682.42769</v>
      </c>
      <c r="D305" s="261">
        <v>10522.85349</v>
      </c>
      <c r="E305" s="261">
        <v>10261.63343</v>
      </c>
      <c r="F305" s="261">
        <v>9901.09524</v>
      </c>
      <c r="G305" s="307"/>
      <c r="H305" s="307"/>
      <c r="I305" s="307"/>
      <c r="J305" s="307"/>
      <c r="K305" s="307"/>
    </row>
    <row r="307" spans="1:6" ht="12.75">
      <c r="A307" s="324" t="s">
        <v>48</v>
      </c>
      <c r="B307" s="371"/>
      <c r="C307" s="371"/>
      <c r="D307" s="371"/>
      <c r="E307" s="371"/>
      <c r="F307" s="371"/>
    </row>
    <row r="308" spans="1:6" ht="12.75">
      <c r="A308" s="273" t="s">
        <v>49</v>
      </c>
      <c r="B308" s="276">
        <v>0.2751191602299038</v>
      </c>
      <c r="C308" s="276">
        <v>0.2828207723632155</v>
      </c>
      <c r="D308" s="276">
        <v>0.2967170542635769</v>
      </c>
      <c r="E308" s="276">
        <v>0.30779316680385455</v>
      </c>
      <c r="F308" s="276">
        <v>0.31274578669743214</v>
      </c>
    </row>
    <row r="309" spans="1:6" ht="12.75">
      <c r="A309" s="273" t="s">
        <v>104</v>
      </c>
      <c r="B309" s="276">
        <v>0.5758700111105037</v>
      </c>
      <c r="C309" s="276">
        <v>0.5861195759338275</v>
      </c>
      <c r="D309" s="276">
        <v>0.5929349413209628</v>
      </c>
      <c r="E309" s="276">
        <v>0.6039829085728834</v>
      </c>
      <c r="F309" s="276">
        <v>0.618549859209635</v>
      </c>
    </row>
    <row r="312" spans="1:8" ht="15">
      <c r="A312" s="283"/>
      <c r="B312" s="484" t="s">
        <v>32</v>
      </c>
      <c r="C312" s="484"/>
      <c r="D312" s="484"/>
      <c r="E312" s="484"/>
      <c r="F312" s="484"/>
      <c r="G312" s="448"/>
      <c r="H312" s="448"/>
    </row>
    <row r="313" spans="1:6" ht="12.75">
      <c r="A313" s="284" t="s">
        <v>58</v>
      </c>
      <c r="B313" s="295">
        <v>41182</v>
      </c>
      <c r="C313" s="295">
        <v>41274</v>
      </c>
      <c r="D313" s="295">
        <v>41364</v>
      </c>
      <c r="E313" s="295">
        <v>41455</v>
      </c>
      <c r="F313" s="295">
        <v>41547</v>
      </c>
    </row>
    <row r="314" ht="12.75">
      <c r="A314" s="324" t="s">
        <v>45</v>
      </c>
    </row>
    <row r="315" spans="1:6" ht="12.75">
      <c r="A315" s="273" t="str">
        <f>A7</f>
        <v>Retail - Private individuals</v>
      </c>
      <c r="B315" s="268">
        <v>4610.46566</v>
      </c>
      <c r="C315" s="268">
        <v>4798.55874</v>
      </c>
      <c r="D315" s="268">
        <v>4900.94683</v>
      </c>
      <c r="E315" s="268">
        <v>4930.62599</v>
      </c>
      <c r="F315" s="268">
        <v>4969.30623</v>
      </c>
    </row>
    <row r="316" spans="1:6" ht="12.75">
      <c r="A316" s="273" t="str">
        <f>A8</f>
        <v>Retail - Micros</v>
      </c>
      <c r="B316" s="268">
        <v>290.82035</v>
      </c>
      <c r="C316" s="268">
        <v>284.52075</v>
      </c>
      <c r="D316" s="268">
        <v>289.49811</v>
      </c>
      <c r="E316" s="268">
        <v>302.29733</v>
      </c>
      <c r="F316" s="268">
        <v>314.55502</v>
      </c>
    </row>
    <row r="317" spans="1:6" ht="12.75">
      <c r="A317" s="273" t="str">
        <f>A9</f>
        <v>SME/local corporates</v>
      </c>
      <c r="B317" s="268">
        <v>1301.55096</v>
      </c>
      <c r="C317" s="268">
        <v>1279.62527</v>
      </c>
      <c r="D317" s="268">
        <v>1286.22648</v>
      </c>
      <c r="E317" s="268">
        <v>1307.79407</v>
      </c>
      <c r="F317" s="268">
        <v>1306.48306</v>
      </c>
    </row>
    <row r="318" spans="1:6" ht="12.75">
      <c r="A318" s="273" t="str">
        <f>A10</f>
        <v>Municipalities</v>
      </c>
      <c r="B318" s="268">
        <v>231.80324</v>
      </c>
      <c r="C318" s="268">
        <v>235.67942999999997</v>
      </c>
      <c r="D318" s="268">
        <v>232.37957000000003</v>
      </c>
      <c r="E318" s="268">
        <v>234.82380000000003</v>
      </c>
      <c r="F318" s="268">
        <v>241.80916999999997</v>
      </c>
    </row>
    <row r="319" spans="1:13" ht="15">
      <c r="A319" s="274" t="s">
        <v>50</v>
      </c>
      <c r="B319" s="261">
        <v>6434.64021</v>
      </c>
      <c r="C319" s="261">
        <v>6598.38419</v>
      </c>
      <c r="D319" s="261">
        <v>6709.05099</v>
      </c>
      <c r="E319" s="261">
        <v>6775.54119</v>
      </c>
      <c r="F319" s="261">
        <v>6832.15348</v>
      </c>
      <c r="G319" s="307"/>
      <c r="H319" s="307"/>
      <c r="I319" s="307"/>
      <c r="J319" s="307"/>
      <c r="K319" s="307"/>
      <c r="L319" s="307"/>
      <c r="M319" s="307"/>
    </row>
    <row r="321" ht="12.75">
      <c r="A321" s="324" t="s">
        <v>46</v>
      </c>
    </row>
    <row r="322" spans="1:6" ht="12.75">
      <c r="A322" s="273" t="s">
        <v>54</v>
      </c>
      <c r="B322" s="268">
        <v>4965.79204</v>
      </c>
      <c r="C322" s="268">
        <v>5136.80223</v>
      </c>
      <c r="D322" s="268">
        <v>5294.34507</v>
      </c>
      <c r="E322" s="268">
        <v>5356.51682</v>
      </c>
      <c r="F322" s="268">
        <v>5433.53335</v>
      </c>
    </row>
    <row r="323" spans="1:6" ht="12.75">
      <c r="A323" s="273" t="s">
        <v>55</v>
      </c>
      <c r="B323" s="268">
        <v>793.93409</v>
      </c>
      <c r="C323" s="268">
        <v>831.39188</v>
      </c>
      <c r="D323" s="268">
        <v>805.70474</v>
      </c>
      <c r="E323" s="268">
        <v>833.62495</v>
      </c>
      <c r="F323" s="268">
        <v>820.37989</v>
      </c>
    </row>
    <row r="324" spans="1:6" ht="12.75">
      <c r="A324" s="273" t="s">
        <v>56</v>
      </c>
      <c r="B324" s="268">
        <v>194.22528</v>
      </c>
      <c r="C324" s="268">
        <v>192.81586000000004</v>
      </c>
      <c r="D324" s="268">
        <v>212.49807</v>
      </c>
      <c r="E324" s="268">
        <v>215.39502</v>
      </c>
      <c r="F324" s="268">
        <v>196.49642</v>
      </c>
    </row>
    <row r="325" spans="1:6" ht="12.75">
      <c r="A325" s="273" t="s">
        <v>57</v>
      </c>
      <c r="B325" s="268">
        <v>480.6888</v>
      </c>
      <c r="C325" s="268">
        <v>437.37422</v>
      </c>
      <c r="D325" s="268">
        <v>396.50311</v>
      </c>
      <c r="E325" s="268">
        <v>370.0044</v>
      </c>
      <c r="F325" s="268">
        <v>381.74382</v>
      </c>
    </row>
    <row r="326" spans="1:13" ht="15">
      <c r="A326" s="274" t="s">
        <v>50</v>
      </c>
      <c r="B326" s="261">
        <v>6434.64021</v>
      </c>
      <c r="C326" s="261">
        <v>6598.38419</v>
      </c>
      <c r="D326" s="261">
        <v>6709.05099</v>
      </c>
      <c r="E326" s="261">
        <v>6775.54119</v>
      </c>
      <c r="F326" s="261">
        <v>6832.15348</v>
      </c>
      <c r="G326" s="307"/>
      <c r="H326" s="307"/>
      <c r="I326" s="307"/>
      <c r="J326" s="307"/>
      <c r="K326" s="307"/>
      <c r="L326" s="307"/>
      <c r="M326" s="307"/>
    </row>
    <row r="328" ht="12.75">
      <c r="A328" s="324" t="s">
        <v>47</v>
      </c>
    </row>
    <row r="329" spans="1:6" ht="12.75">
      <c r="A329" s="273" t="s">
        <v>83</v>
      </c>
      <c r="B329" s="268">
        <v>6425.26218</v>
      </c>
      <c r="C329" s="268">
        <v>6587.29962</v>
      </c>
      <c r="D329" s="268">
        <v>6701.26754</v>
      </c>
      <c r="E329" s="268">
        <v>6766.59646</v>
      </c>
      <c r="F329" s="268">
        <v>6824.0705</v>
      </c>
    </row>
    <row r="330" spans="1:6" ht="12.75">
      <c r="A330" s="273" t="s">
        <v>75</v>
      </c>
      <c r="B330" s="268">
        <v>9.37803</v>
      </c>
      <c r="C330" s="268">
        <v>11.08457</v>
      </c>
      <c r="D330" s="268">
        <v>7.783450000000001</v>
      </c>
      <c r="E330" s="268">
        <v>8.94473</v>
      </c>
      <c r="F330" s="268">
        <v>8.08298</v>
      </c>
    </row>
    <row r="331" spans="1:10" ht="15">
      <c r="A331" s="274" t="s">
        <v>50</v>
      </c>
      <c r="B331" s="261">
        <v>6434.64021</v>
      </c>
      <c r="C331" s="261">
        <v>6598.38419</v>
      </c>
      <c r="D331" s="261">
        <v>6709.05099</v>
      </c>
      <c r="E331" s="261">
        <v>6775.54119</v>
      </c>
      <c r="F331" s="261">
        <v>6832.15348</v>
      </c>
      <c r="G331" s="307"/>
      <c r="H331" s="307"/>
      <c r="I331" s="307"/>
      <c r="J331" s="307"/>
    </row>
    <row r="333" spans="1:6" ht="12.75">
      <c r="A333" s="324" t="s">
        <v>48</v>
      </c>
      <c r="B333" s="371"/>
      <c r="C333" s="371"/>
      <c r="D333" s="371"/>
      <c r="E333" s="371"/>
      <c r="F333" s="371"/>
    </row>
    <row r="334" spans="1:6" ht="12.75">
      <c r="A334" s="273" t="s">
        <v>49</v>
      </c>
      <c r="B334" s="276">
        <v>0.07470329098633473</v>
      </c>
      <c r="C334" s="276">
        <v>0.06628504909775494</v>
      </c>
      <c r="D334" s="276">
        <v>0.05909973118269593</v>
      </c>
      <c r="E334" s="276">
        <v>0.05460883339416316</v>
      </c>
      <c r="F334" s="276">
        <v>0.05587459665791934</v>
      </c>
    </row>
    <row r="335" spans="1:6" ht="12.75">
      <c r="A335" s="273" t="s">
        <v>104</v>
      </c>
      <c r="B335" s="276">
        <v>0.8234881070663598</v>
      </c>
      <c r="C335" s="276">
        <v>0.8427656298535382</v>
      </c>
      <c r="D335" s="276">
        <v>0.8849720245573862</v>
      </c>
      <c r="E335" s="276">
        <v>0.9589666230996172</v>
      </c>
      <c r="F335" s="276">
        <v>0.9213332386101234</v>
      </c>
    </row>
    <row r="338" spans="1:8" ht="15">
      <c r="A338" s="283"/>
      <c r="B338" s="484" t="s">
        <v>33</v>
      </c>
      <c r="C338" s="484"/>
      <c r="D338" s="484"/>
      <c r="E338" s="484"/>
      <c r="F338" s="484"/>
      <c r="G338" s="448"/>
      <c r="H338" s="448"/>
    </row>
    <row r="339" spans="1:6" ht="12.75">
      <c r="A339" s="284" t="s">
        <v>58</v>
      </c>
      <c r="B339" s="295">
        <v>41182</v>
      </c>
      <c r="C339" s="295">
        <v>41274</v>
      </c>
      <c r="D339" s="295">
        <v>41364</v>
      </c>
      <c r="E339" s="295">
        <v>41455</v>
      </c>
      <c r="F339" s="295">
        <v>41547</v>
      </c>
    </row>
    <row r="340" ht="12.75">
      <c r="A340" s="324" t="s">
        <v>45</v>
      </c>
    </row>
    <row r="341" spans="1:6" ht="12.75">
      <c r="A341" s="273" t="str">
        <f>A7</f>
        <v>Retail - Private individuals</v>
      </c>
      <c r="B341" s="268">
        <v>4131.37518</v>
      </c>
      <c r="C341" s="268">
        <v>4020.20823</v>
      </c>
      <c r="D341" s="268">
        <v>3893.98254</v>
      </c>
      <c r="E341" s="268">
        <v>3788.51637</v>
      </c>
      <c r="F341" s="268">
        <v>3741.2235899999996</v>
      </c>
    </row>
    <row r="342" spans="1:6" ht="12.75">
      <c r="A342" s="273" t="str">
        <f>A8</f>
        <v>Retail - Micros</v>
      </c>
      <c r="B342" s="268">
        <v>126.45036</v>
      </c>
      <c r="C342" s="268">
        <v>114.43114</v>
      </c>
      <c r="D342" s="268">
        <v>38.07704</v>
      </c>
      <c r="E342" s="268">
        <v>33.29192</v>
      </c>
      <c r="F342" s="268">
        <v>36.67074</v>
      </c>
    </row>
    <row r="343" spans="1:6" ht="12.75">
      <c r="A343" s="273" t="str">
        <f>A9</f>
        <v>SME/local corporates</v>
      </c>
      <c r="B343" s="268">
        <v>1923.82081</v>
      </c>
      <c r="C343" s="268">
        <v>1720.78594</v>
      </c>
      <c r="D343" s="268">
        <v>1645.76749</v>
      </c>
      <c r="E343" s="268">
        <v>1588.46889</v>
      </c>
      <c r="F343" s="268">
        <v>1508.52192</v>
      </c>
    </row>
    <row r="344" spans="1:6" ht="12.75">
      <c r="A344" s="273" t="str">
        <f>A10</f>
        <v>Municipalities</v>
      </c>
      <c r="B344" s="268">
        <v>341.45261</v>
      </c>
      <c r="C344" s="268">
        <v>329.20947</v>
      </c>
      <c r="D344" s="268">
        <v>308.27839</v>
      </c>
      <c r="E344" s="268">
        <v>128.28595</v>
      </c>
      <c r="F344" s="268">
        <v>330.88585</v>
      </c>
    </row>
    <row r="345" spans="1:13" ht="15">
      <c r="A345" s="274" t="s">
        <v>50</v>
      </c>
      <c r="B345" s="261">
        <v>6523.09896</v>
      </c>
      <c r="C345" s="261">
        <v>6184.63478</v>
      </c>
      <c r="D345" s="261">
        <v>5886.10546</v>
      </c>
      <c r="E345" s="261">
        <v>5538.56313</v>
      </c>
      <c r="F345" s="261">
        <v>5617.3021</v>
      </c>
      <c r="G345" s="307"/>
      <c r="H345" s="307"/>
      <c r="I345" s="307"/>
      <c r="J345" s="307"/>
      <c r="K345" s="307"/>
      <c r="L345" s="307"/>
      <c r="M345" s="307"/>
    </row>
    <row r="347" ht="12.75">
      <c r="A347" s="324" t="s">
        <v>46</v>
      </c>
    </row>
    <row r="348" spans="1:6" ht="12.75">
      <c r="A348" s="273" t="s">
        <v>54</v>
      </c>
      <c r="B348" s="268">
        <v>3060.5579</v>
      </c>
      <c r="C348" s="268">
        <v>2808.91523</v>
      </c>
      <c r="D348" s="268">
        <v>2644.87007</v>
      </c>
      <c r="E348" s="268">
        <v>2533.22903</v>
      </c>
      <c r="F348" s="268">
        <v>2734.0334599999996</v>
      </c>
    </row>
    <row r="349" spans="1:6" ht="12.75">
      <c r="A349" s="273" t="s">
        <v>55</v>
      </c>
      <c r="B349" s="268">
        <v>1422.28091</v>
      </c>
      <c r="C349" s="268">
        <v>1458.82872</v>
      </c>
      <c r="D349" s="268">
        <v>1319.22464</v>
      </c>
      <c r="E349" s="268">
        <v>1180.89914</v>
      </c>
      <c r="F349" s="268">
        <v>1065.75747</v>
      </c>
    </row>
    <row r="350" spans="1:6" ht="12.75">
      <c r="A350" s="273" t="s">
        <v>56</v>
      </c>
      <c r="B350" s="268">
        <v>388.03546</v>
      </c>
      <c r="C350" s="268">
        <v>345.31001</v>
      </c>
      <c r="D350" s="268">
        <v>399.22964</v>
      </c>
      <c r="E350" s="268">
        <v>314.47921</v>
      </c>
      <c r="F350" s="268">
        <v>279.10807</v>
      </c>
    </row>
    <row r="351" spans="1:6" ht="12.75">
      <c r="A351" s="273" t="s">
        <v>57</v>
      </c>
      <c r="B351" s="268">
        <v>1652.22469</v>
      </c>
      <c r="C351" s="268">
        <v>1571.58082</v>
      </c>
      <c r="D351" s="268">
        <v>1522.78111</v>
      </c>
      <c r="E351" s="268">
        <v>1509.95575</v>
      </c>
      <c r="F351" s="268">
        <v>1538.4031</v>
      </c>
    </row>
    <row r="352" spans="1:13" ht="15">
      <c r="A352" s="274" t="s">
        <v>50</v>
      </c>
      <c r="B352" s="261">
        <v>6523.09896</v>
      </c>
      <c r="C352" s="261">
        <v>6184.63478</v>
      </c>
      <c r="D352" s="261">
        <v>5886.10546</v>
      </c>
      <c r="E352" s="261">
        <v>5538.56313</v>
      </c>
      <c r="F352" s="261">
        <v>5617.3021</v>
      </c>
      <c r="G352" s="307"/>
      <c r="H352" s="307"/>
      <c r="I352" s="307"/>
      <c r="J352" s="307"/>
      <c r="K352" s="307"/>
      <c r="L352" s="307"/>
      <c r="M352" s="307"/>
    </row>
    <row r="354" ht="12.75">
      <c r="A354" s="324" t="s">
        <v>47</v>
      </c>
    </row>
    <row r="355" spans="1:6" ht="12.75">
      <c r="A355" s="273" t="s">
        <v>84</v>
      </c>
      <c r="B355" s="268">
        <v>2009.05199</v>
      </c>
      <c r="C355" s="268">
        <v>1849.30049</v>
      </c>
      <c r="D355" s="268">
        <v>1659.15129</v>
      </c>
      <c r="E355" s="268">
        <v>1558.35241</v>
      </c>
      <c r="F355" s="268">
        <v>1697.25845</v>
      </c>
    </row>
    <row r="356" spans="1:6" ht="12.75">
      <c r="A356" s="273" t="s">
        <v>72</v>
      </c>
      <c r="B356" s="268">
        <v>3071.23178</v>
      </c>
      <c r="C356" s="268">
        <v>3017.7749399999993</v>
      </c>
      <c r="D356" s="268">
        <v>2866.47089</v>
      </c>
      <c r="E356" s="268">
        <v>2731.31778</v>
      </c>
      <c r="F356" s="268">
        <v>2727.0861199999995</v>
      </c>
    </row>
    <row r="357" spans="1:6" ht="12.75">
      <c r="A357" s="273" t="s">
        <v>73</v>
      </c>
      <c r="B357" s="268">
        <v>1436.66305</v>
      </c>
      <c r="C357" s="268">
        <v>1312.36575</v>
      </c>
      <c r="D357" s="268">
        <v>1357.65578</v>
      </c>
      <c r="E357" s="268">
        <v>1244.02942</v>
      </c>
      <c r="F357" s="268">
        <v>1188.86032</v>
      </c>
    </row>
    <row r="358" spans="1:6" ht="12.75">
      <c r="A358" s="273" t="s">
        <v>75</v>
      </c>
      <c r="B358" s="268">
        <v>6.15214</v>
      </c>
      <c r="C358" s="268">
        <v>5.1936</v>
      </c>
      <c r="D358" s="268">
        <v>2.8275</v>
      </c>
      <c r="E358" s="268">
        <v>4.86352</v>
      </c>
      <c r="F358" s="268">
        <v>4.09721</v>
      </c>
    </row>
    <row r="359" spans="1:12" ht="15">
      <c r="A359" s="274" t="s">
        <v>50</v>
      </c>
      <c r="B359" s="261">
        <v>6523.09896</v>
      </c>
      <c r="C359" s="261">
        <v>6184.63478</v>
      </c>
      <c r="D359" s="261">
        <v>5886.10546</v>
      </c>
      <c r="E359" s="261">
        <v>5538.56313</v>
      </c>
      <c r="F359" s="261">
        <v>5617.3021</v>
      </c>
      <c r="G359" s="307"/>
      <c r="H359" s="307"/>
      <c r="I359" s="307"/>
      <c r="J359" s="307"/>
      <c r="K359" s="307"/>
      <c r="L359" s="307"/>
    </row>
    <row r="361" ht="12.75">
      <c r="A361" s="324" t="s">
        <v>48</v>
      </c>
    </row>
    <row r="362" spans="1:6" ht="12.75">
      <c r="A362" s="273" t="s">
        <v>49</v>
      </c>
      <c r="B362" s="276">
        <v>0.2532883066977111</v>
      </c>
      <c r="C362" s="276">
        <v>0.254110529708595</v>
      </c>
      <c r="D362" s="276">
        <v>0.2587077517296131</v>
      </c>
      <c r="E362" s="276">
        <v>0.2726258985514173</v>
      </c>
      <c r="F362" s="276">
        <v>0.27386867799045383</v>
      </c>
    </row>
    <row r="363" spans="1:6" ht="12.75">
      <c r="A363" s="273" t="s">
        <v>104</v>
      </c>
      <c r="B363" s="276">
        <v>0.6335695600820491</v>
      </c>
      <c r="C363" s="276">
        <v>0.6413855445245253</v>
      </c>
      <c r="D363" s="276">
        <v>0.6350700725464082</v>
      </c>
      <c r="E363" s="276">
        <v>0.6362535524633751</v>
      </c>
      <c r="F363" s="276">
        <v>0.6322631500157534</v>
      </c>
    </row>
    <row r="366" spans="1:8" ht="15">
      <c r="A366" s="283"/>
      <c r="B366" s="484" t="s">
        <v>34</v>
      </c>
      <c r="C366" s="484"/>
      <c r="D366" s="484"/>
      <c r="E366" s="484"/>
      <c r="F366" s="484"/>
      <c r="G366" s="448"/>
      <c r="H366" s="448"/>
    </row>
    <row r="367" spans="1:6" ht="12.75">
      <c r="A367" s="284" t="s">
        <v>58</v>
      </c>
      <c r="B367" s="295">
        <v>41182</v>
      </c>
      <c r="C367" s="295">
        <v>41274</v>
      </c>
      <c r="D367" s="295">
        <v>41364</v>
      </c>
      <c r="E367" s="295">
        <v>41455</v>
      </c>
      <c r="F367" s="295">
        <v>41547</v>
      </c>
    </row>
    <row r="368" ht="12.75">
      <c r="A368" s="324" t="s">
        <v>45</v>
      </c>
    </row>
    <row r="369" spans="1:6" ht="12.75">
      <c r="A369" s="273" t="str">
        <f>A7</f>
        <v>Retail - Private individuals</v>
      </c>
      <c r="B369" s="268">
        <v>2641.12527</v>
      </c>
      <c r="C369" s="268">
        <v>2627.34009</v>
      </c>
      <c r="D369" s="268">
        <v>2603.99343</v>
      </c>
      <c r="E369" s="268">
        <v>2628.91964</v>
      </c>
      <c r="F369" s="268">
        <v>2603.36539</v>
      </c>
    </row>
    <row r="370" spans="1:6" ht="12.75">
      <c r="A370" s="273" t="str">
        <f>A8</f>
        <v>Retail - Micros</v>
      </c>
      <c r="B370" s="268">
        <v>182.66209</v>
      </c>
      <c r="C370" s="268">
        <v>173.82896</v>
      </c>
      <c r="D370" s="268">
        <v>178.00093</v>
      </c>
      <c r="E370" s="268">
        <v>180.10188</v>
      </c>
      <c r="F370" s="268">
        <v>178.68772</v>
      </c>
    </row>
    <row r="371" spans="1:6" ht="12.75">
      <c r="A371" s="273" t="str">
        <f>A9</f>
        <v>SME/local corporates</v>
      </c>
      <c r="B371" s="268">
        <v>2479.90361</v>
      </c>
      <c r="C371" s="268">
        <v>2442.66067</v>
      </c>
      <c r="D371" s="268">
        <v>2425.45916</v>
      </c>
      <c r="E371" s="268">
        <v>2410.90498</v>
      </c>
      <c r="F371" s="268">
        <v>2345.41052</v>
      </c>
    </row>
    <row r="372" spans="1:6" ht="12.75">
      <c r="A372" s="273" t="str">
        <f>A10</f>
        <v>Municipalities</v>
      </c>
      <c r="B372" s="268">
        <v>614.99643</v>
      </c>
      <c r="C372" s="268">
        <v>665.04587</v>
      </c>
      <c r="D372" s="268">
        <v>655.72033</v>
      </c>
      <c r="E372" s="268">
        <v>814.04975</v>
      </c>
      <c r="F372" s="268">
        <v>799.06424</v>
      </c>
    </row>
    <row r="373" spans="1:13" ht="15">
      <c r="A373" s="274" t="s">
        <v>50</v>
      </c>
      <c r="B373" s="261">
        <v>5918.6874</v>
      </c>
      <c r="C373" s="261">
        <v>5908.87559</v>
      </c>
      <c r="D373" s="261">
        <v>5863.17385</v>
      </c>
      <c r="E373" s="261">
        <v>6033.97625</v>
      </c>
      <c r="F373" s="261">
        <v>5926.52787</v>
      </c>
      <c r="G373" s="307"/>
      <c r="H373" s="307"/>
      <c r="I373" s="307"/>
      <c r="J373" s="307"/>
      <c r="K373" s="307"/>
      <c r="L373" s="307"/>
      <c r="M373" s="307"/>
    </row>
    <row r="375" ht="12.75">
      <c r="A375" s="324" t="s">
        <v>46</v>
      </c>
    </row>
    <row r="376" spans="1:6" ht="12.75">
      <c r="A376" s="273" t="s">
        <v>54</v>
      </c>
      <c r="B376" s="268">
        <v>3127.48447</v>
      </c>
      <c r="C376" s="268">
        <v>3372.70616</v>
      </c>
      <c r="D376" s="268">
        <v>3339.27605</v>
      </c>
      <c r="E376" s="268">
        <v>3476.84119</v>
      </c>
      <c r="F376" s="268">
        <v>3372.93679</v>
      </c>
    </row>
    <row r="377" spans="1:6" ht="12.75">
      <c r="A377" s="273" t="s">
        <v>55</v>
      </c>
      <c r="B377" s="268">
        <v>1352.53351</v>
      </c>
      <c r="C377" s="268">
        <v>1068.05226</v>
      </c>
      <c r="D377" s="268">
        <v>1035.27443</v>
      </c>
      <c r="E377" s="268">
        <v>985.39823</v>
      </c>
      <c r="F377" s="268">
        <v>970.01032</v>
      </c>
    </row>
    <row r="378" spans="1:6" ht="12.75">
      <c r="A378" s="273" t="s">
        <v>56</v>
      </c>
      <c r="B378" s="268">
        <v>414.55031</v>
      </c>
      <c r="C378" s="268">
        <v>399.49995</v>
      </c>
      <c r="D378" s="268">
        <v>369.33811</v>
      </c>
      <c r="E378" s="268">
        <v>336.11468</v>
      </c>
      <c r="F378" s="268">
        <v>327.13272</v>
      </c>
    </row>
    <row r="379" spans="1:6" ht="12.75">
      <c r="A379" s="273" t="s">
        <v>57</v>
      </c>
      <c r="B379" s="268">
        <v>1024.11911</v>
      </c>
      <c r="C379" s="268">
        <v>1068.61722</v>
      </c>
      <c r="D379" s="268">
        <v>1119.28526</v>
      </c>
      <c r="E379" s="268">
        <v>1235.62215</v>
      </c>
      <c r="F379" s="268">
        <v>1256.44804</v>
      </c>
    </row>
    <row r="380" spans="1:13" ht="15">
      <c r="A380" s="274" t="s">
        <v>50</v>
      </c>
      <c r="B380" s="261">
        <v>5918.6874</v>
      </c>
      <c r="C380" s="261">
        <v>5908.87559</v>
      </c>
      <c r="D380" s="261">
        <v>5863.17385</v>
      </c>
      <c r="E380" s="261">
        <v>6033.97625</v>
      </c>
      <c r="F380" s="261">
        <v>5926.52787</v>
      </c>
      <c r="G380" s="307"/>
      <c r="H380" s="307"/>
      <c r="I380" s="307"/>
      <c r="J380" s="307"/>
      <c r="K380" s="307"/>
      <c r="L380" s="307"/>
      <c r="M380" s="307"/>
    </row>
    <row r="382" ht="12.75">
      <c r="A382" s="324" t="s">
        <v>47</v>
      </c>
    </row>
    <row r="383" spans="1:6" ht="12.75">
      <c r="A383" s="273" t="s">
        <v>85</v>
      </c>
      <c r="B383" s="268">
        <v>1287.26269</v>
      </c>
      <c r="C383" s="268">
        <v>1139.79794</v>
      </c>
      <c r="D383" s="268">
        <v>1161.10648</v>
      </c>
      <c r="E383" s="268">
        <v>1398.08604</v>
      </c>
      <c r="F383" s="268">
        <v>1394.70799</v>
      </c>
    </row>
    <row r="384" spans="1:6" ht="12.75">
      <c r="A384" s="273" t="s">
        <v>73</v>
      </c>
      <c r="B384" s="268">
        <v>3895.31327</v>
      </c>
      <c r="C384" s="268">
        <v>4051.56233</v>
      </c>
      <c r="D384" s="268">
        <v>4011.7047</v>
      </c>
      <c r="E384" s="268">
        <v>3968.70039</v>
      </c>
      <c r="F384" s="268">
        <v>3868.07677</v>
      </c>
    </row>
    <row r="385" spans="1:6" ht="12.75">
      <c r="A385" s="273" t="s">
        <v>72</v>
      </c>
      <c r="B385" s="268">
        <v>723.26315</v>
      </c>
      <c r="C385" s="268">
        <v>704.87852</v>
      </c>
      <c r="D385" s="268">
        <v>675.39056</v>
      </c>
      <c r="E385" s="268">
        <v>652.5149</v>
      </c>
      <c r="F385" s="268">
        <v>645.33116</v>
      </c>
    </row>
    <row r="386" spans="1:6" ht="12.75">
      <c r="A386" s="273" t="s">
        <v>75</v>
      </c>
      <c r="B386" s="268">
        <v>12.84829</v>
      </c>
      <c r="C386" s="268">
        <v>12.6368</v>
      </c>
      <c r="D386" s="268">
        <v>14.97211</v>
      </c>
      <c r="E386" s="268">
        <v>14.67492</v>
      </c>
      <c r="F386" s="268">
        <v>18.41195</v>
      </c>
    </row>
    <row r="387" spans="1:11" ht="15">
      <c r="A387" s="274" t="s">
        <v>50</v>
      </c>
      <c r="B387" s="261">
        <v>5918.6874</v>
      </c>
      <c r="C387" s="261">
        <v>5908.87559</v>
      </c>
      <c r="D387" s="261">
        <v>5863.17385</v>
      </c>
      <c r="E387" s="261">
        <v>6033.97625</v>
      </c>
      <c r="F387" s="261">
        <v>5926.52787</v>
      </c>
      <c r="G387" s="307"/>
      <c r="H387" s="307"/>
      <c r="I387" s="307"/>
      <c r="J387" s="307"/>
      <c r="K387" s="307"/>
    </row>
    <row r="389" ht="12.75">
      <c r="A389" s="324" t="s">
        <v>48</v>
      </c>
    </row>
    <row r="390" spans="1:6" ht="12.75">
      <c r="A390" s="273" t="s">
        <v>49</v>
      </c>
      <c r="B390" s="276">
        <v>0.17303145795468097</v>
      </c>
      <c r="C390" s="276">
        <v>0.18084950405936706</v>
      </c>
      <c r="D390" s="276">
        <v>0.19090091623327868</v>
      </c>
      <c r="E390" s="276">
        <v>0.20477743013986838</v>
      </c>
      <c r="F390" s="276">
        <v>0.21200407178714575</v>
      </c>
    </row>
    <row r="391" spans="1:6" ht="12.75">
      <c r="A391" s="273" t="s">
        <v>104</v>
      </c>
      <c r="B391" s="276">
        <v>0.500679388748053</v>
      </c>
      <c r="C391" s="276">
        <v>0.49967300732810577</v>
      </c>
      <c r="D391" s="276">
        <v>0.5023503302455712</v>
      </c>
      <c r="E391" s="276">
        <v>0.48321749492755534</v>
      </c>
      <c r="F391" s="276">
        <v>0.502040195788757</v>
      </c>
    </row>
    <row r="394" spans="1:8" ht="15">
      <c r="A394" s="283"/>
      <c r="B394" s="484" t="s">
        <v>35</v>
      </c>
      <c r="C394" s="484"/>
      <c r="D394" s="484"/>
      <c r="E394" s="484"/>
      <c r="F394" s="484"/>
      <c r="G394" s="448"/>
      <c r="H394" s="448"/>
    </row>
    <row r="395" spans="1:6" ht="12.75">
      <c r="A395" s="284" t="s">
        <v>58</v>
      </c>
      <c r="B395" s="295">
        <v>41182</v>
      </c>
      <c r="C395" s="295">
        <v>41274</v>
      </c>
      <c r="D395" s="295">
        <v>41364</v>
      </c>
      <c r="E395" s="295">
        <v>41455</v>
      </c>
      <c r="F395" s="295">
        <v>41547</v>
      </c>
    </row>
    <row r="396" ht="12.75">
      <c r="A396" s="324" t="s">
        <v>45</v>
      </c>
    </row>
    <row r="397" spans="1:6" ht="12.75">
      <c r="A397" s="273" t="str">
        <f>A7</f>
        <v>Retail - Private individuals</v>
      </c>
      <c r="B397" s="268">
        <v>198.23745</v>
      </c>
      <c r="C397" s="268">
        <v>202.68109</v>
      </c>
      <c r="D397" s="268">
        <v>198.73514</v>
      </c>
      <c r="E397" s="268">
        <v>201.17656</v>
      </c>
      <c r="F397" s="268">
        <v>203.36783</v>
      </c>
    </row>
    <row r="398" spans="1:6" ht="12.75">
      <c r="A398" s="273" t="str">
        <f>A8</f>
        <v>Retail - Micros</v>
      </c>
      <c r="B398" s="268">
        <v>8.48968</v>
      </c>
      <c r="C398" s="268">
        <v>28.47426</v>
      </c>
      <c r="D398" s="268">
        <v>13.58491</v>
      </c>
      <c r="E398" s="268">
        <v>13.00457</v>
      </c>
      <c r="F398" s="268">
        <v>12.01437</v>
      </c>
    </row>
    <row r="399" spans="1:6" ht="12.75">
      <c r="A399" s="273" t="str">
        <f>A9</f>
        <v>SME/local corporates</v>
      </c>
      <c r="B399" s="268">
        <v>328.11249</v>
      </c>
      <c r="C399" s="268">
        <v>334.6611</v>
      </c>
      <c r="D399" s="268">
        <v>360.13157</v>
      </c>
      <c r="E399" s="268">
        <v>345.99525</v>
      </c>
      <c r="F399" s="268">
        <v>356.9753</v>
      </c>
    </row>
    <row r="400" spans="1:6" ht="12.75">
      <c r="A400" s="273" t="str">
        <f>A10</f>
        <v>Municipalities</v>
      </c>
      <c r="B400" s="268">
        <v>4.34266</v>
      </c>
      <c r="C400" s="268">
        <v>3.36647</v>
      </c>
      <c r="D400" s="268">
        <v>2.81994</v>
      </c>
      <c r="E400" s="268">
        <v>2.7113800000000006</v>
      </c>
      <c r="F400" s="268">
        <v>2.8534</v>
      </c>
    </row>
    <row r="401" spans="1:13" ht="15">
      <c r="A401" s="274" t="s">
        <v>50</v>
      </c>
      <c r="B401" s="261">
        <v>539.18228</v>
      </c>
      <c r="C401" s="261">
        <v>569.18292</v>
      </c>
      <c r="D401" s="261">
        <v>575.27156</v>
      </c>
      <c r="E401" s="261">
        <v>562.88776</v>
      </c>
      <c r="F401" s="261">
        <v>575.2109</v>
      </c>
      <c r="G401" s="307"/>
      <c r="H401" s="307"/>
      <c r="I401" s="307"/>
      <c r="J401" s="307"/>
      <c r="K401" s="307"/>
      <c r="L401" s="307"/>
      <c r="M401" s="307"/>
    </row>
    <row r="403" ht="12.75">
      <c r="A403" s="324" t="s">
        <v>46</v>
      </c>
    </row>
    <row r="404" spans="1:6" ht="12.75">
      <c r="A404" s="273" t="s">
        <v>54</v>
      </c>
      <c r="B404" s="268">
        <v>355.22632</v>
      </c>
      <c r="C404" s="268">
        <v>396.5631</v>
      </c>
      <c r="D404" s="268">
        <v>400.59221</v>
      </c>
      <c r="E404" s="268">
        <v>384.03237</v>
      </c>
      <c r="F404" s="268">
        <v>395.28288000000003</v>
      </c>
    </row>
    <row r="405" spans="1:6" ht="12.75">
      <c r="A405" s="273" t="s">
        <v>55</v>
      </c>
      <c r="B405" s="268">
        <v>102.02533</v>
      </c>
      <c r="C405" s="268">
        <v>90.04889</v>
      </c>
      <c r="D405" s="268">
        <v>90.16851</v>
      </c>
      <c r="E405" s="268">
        <v>92.17625</v>
      </c>
      <c r="F405" s="268">
        <v>93.30709</v>
      </c>
    </row>
    <row r="406" spans="1:6" ht="12.75">
      <c r="A406" s="273" t="s">
        <v>56</v>
      </c>
      <c r="B406" s="268">
        <v>20.33201</v>
      </c>
      <c r="C406" s="268">
        <v>14.1632</v>
      </c>
      <c r="D406" s="268">
        <v>11.60417</v>
      </c>
      <c r="E406" s="268">
        <v>11.60548</v>
      </c>
      <c r="F406" s="268">
        <v>8.00701</v>
      </c>
    </row>
    <row r="407" spans="1:6" ht="12.75">
      <c r="A407" s="273" t="s">
        <v>57</v>
      </c>
      <c r="B407" s="268">
        <v>61.59862</v>
      </c>
      <c r="C407" s="268">
        <v>68.40773</v>
      </c>
      <c r="D407" s="268">
        <v>72.90667</v>
      </c>
      <c r="E407" s="268">
        <v>75.07366</v>
      </c>
      <c r="F407" s="268">
        <v>78.61392</v>
      </c>
    </row>
    <row r="408" spans="1:13" ht="15">
      <c r="A408" s="274" t="s">
        <v>50</v>
      </c>
      <c r="B408" s="261">
        <v>539.18228</v>
      </c>
      <c r="C408" s="261">
        <v>569.18292</v>
      </c>
      <c r="D408" s="261">
        <v>575.27156</v>
      </c>
      <c r="E408" s="261">
        <v>562.88776</v>
      </c>
      <c r="F408" s="261">
        <v>575.2109</v>
      </c>
      <c r="G408" s="307"/>
      <c r="H408" s="307"/>
      <c r="I408" s="307"/>
      <c r="J408" s="307"/>
      <c r="K408" s="307"/>
      <c r="L408" s="307"/>
      <c r="M408" s="307"/>
    </row>
    <row r="410" ht="12.75">
      <c r="A410" s="324" t="s">
        <v>47</v>
      </c>
    </row>
    <row r="411" spans="1:6" ht="12.75">
      <c r="A411" s="273" t="s">
        <v>86</v>
      </c>
      <c r="B411" s="268">
        <v>114.34211</v>
      </c>
      <c r="C411" s="268">
        <v>118.18251</v>
      </c>
      <c r="D411" s="268">
        <v>120.26819</v>
      </c>
      <c r="E411" s="268">
        <v>122.39568000000001</v>
      </c>
      <c r="F411" s="268">
        <v>124.50687</v>
      </c>
    </row>
    <row r="412" spans="1:6" ht="12.75">
      <c r="A412" s="273" t="s">
        <v>73</v>
      </c>
      <c r="B412" s="268">
        <v>402.71789</v>
      </c>
      <c r="C412" s="268">
        <v>428.85542</v>
      </c>
      <c r="D412" s="268">
        <v>433.49525</v>
      </c>
      <c r="E412" s="268">
        <v>419.49512</v>
      </c>
      <c r="F412" s="268">
        <v>430.10866</v>
      </c>
    </row>
    <row r="413" spans="1:6" ht="12.75">
      <c r="A413" s="273" t="s">
        <v>72</v>
      </c>
      <c r="B413" s="268">
        <v>17.93191</v>
      </c>
      <c r="C413" s="268">
        <v>17.97855</v>
      </c>
      <c r="D413" s="268">
        <v>17.343920000000004</v>
      </c>
      <c r="E413" s="268">
        <v>16.90631</v>
      </c>
      <c r="F413" s="268">
        <v>16.73929</v>
      </c>
    </row>
    <row r="414" spans="1:6" ht="12.75">
      <c r="A414" s="273" t="s">
        <v>75</v>
      </c>
      <c r="B414" s="268">
        <v>4.19037</v>
      </c>
      <c r="C414" s="268">
        <v>4.16644</v>
      </c>
      <c r="D414" s="268">
        <v>4.1642</v>
      </c>
      <c r="E414" s="268">
        <v>4.09065</v>
      </c>
      <c r="F414" s="268">
        <v>3.85608</v>
      </c>
    </row>
    <row r="415" spans="1:12" ht="15">
      <c r="A415" s="274" t="s">
        <v>50</v>
      </c>
      <c r="B415" s="261">
        <v>539.18228</v>
      </c>
      <c r="C415" s="261">
        <v>569.18292</v>
      </c>
      <c r="D415" s="261">
        <v>575.27156</v>
      </c>
      <c r="E415" s="261">
        <v>562.88776</v>
      </c>
      <c r="F415" s="261">
        <v>575.2109</v>
      </c>
      <c r="G415" s="307"/>
      <c r="H415" s="307"/>
      <c r="I415" s="307"/>
      <c r="J415" s="307"/>
      <c r="K415" s="307"/>
      <c r="L415" s="307"/>
    </row>
    <row r="417" ht="12.75">
      <c r="A417" s="324" t="s">
        <v>48</v>
      </c>
    </row>
    <row r="418" spans="1:6" ht="12.75">
      <c r="A418" s="273" t="s">
        <v>49</v>
      </c>
      <c r="B418" s="276">
        <v>0.11424451856986101</v>
      </c>
      <c r="C418" s="276">
        <v>0.12018584464902776</v>
      </c>
      <c r="D418" s="276">
        <v>0.12673435481496773</v>
      </c>
      <c r="E418" s="276">
        <v>0.1333723440708677</v>
      </c>
      <c r="F418" s="276">
        <v>0.13666973278844333</v>
      </c>
    </row>
    <row r="419" spans="1:6" ht="12.75">
      <c r="A419" s="273" t="s">
        <v>104</v>
      </c>
      <c r="B419" s="276">
        <v>0.8765290521118817</v>
      </c>
      <c r="C419" s="276">
        <v>0.8413268500504256</v>
      </c>
      <c r="D419" s="276">
        <v>0.8083346832326864</v>
      </c>
      <c r="E419" s="276">
        <v>0.8191052627512766</v>
      </c>
      <c r="F419" s="276">
        <v>0.8048271858215441</v>
      </c>
    </row>
    <row r="422" spans="1:8" ht="15">
      <c r="A422" s="283"/>
      <c r="B422" s="484" t="s">
        <v>36</v>
      </c>
      <c r="C422" s="484"/>
      <c r="D422" s="484"/>
      <c r="E422" s="484"/>
      <c r="F422" s="484"/>
      <c r="G422" s="448"/>
      <c r="H422" s="448"/>
    </row>
    <row r="423" spans="1:6" ht="12.75">
      <c r="A423" s="284" t="s">
        <v>58</v>
      </c>
      <c r="B423" s="295">
        <v>41182</v>
      </c>
      <c r="C423" s="295">
        <v>41274</v>
      </c>
      <c r="D423" s="295">
        <v>41364</v>
      </c>
      <c r="E423" s="295">
        <v>41455</v>
      </c>
      <c r="F423" s="295">
        <v>41547</v>
      </c>
    </row>
    <row r="424" ht="12.75">
      <c r="A424" s="324" t="s">
        <v>45</v>
      </c>
    </row>
    <row r="425" spans="1:6" ht="12.75">
      <c r="A425" s="273" t="str">
        <f>A7</f>
        <v>Retail - Private individuals</v>
      </c>
      <c r="B425" s="268">
        <v>223.58477</v>
      </c>
      <c r="C425" s="268">
        <v>0</v>
      </c>
      <c r="D425" s="268">
        <v>0</v>
      </c>
      <c r="E425" s="268">
        <v>0</v>
      </c>
      <c r="F425" s="268">
        <v>0</v>
      </c>
    </row>
    <row r="426" spans="1:6" ht="12.75">
      <c r="A426" s="273" t="str">
        <f>A8</f>
        <v>Retail - Micros</v>
      </c>
      <c r="B426" s="268">
        <v>14.44821</v>
      </c>
      <c r="C426" s="268">
        <v>0</v>
      </c>
      <c r="D426" s="268">
        <v>0</v>
      </c>
      <c r="E426" s="268">
        <v>0</v>
      </c>
      <c r="F426" s="268">
        <v>0</v>
      </c>
    </row>
    <row r="427" spans="1:6" ht="12.75">
      <c r="A427" s="273" t="str">
        <f>A9</f>
        <v>SME/local corporates</v>
      </c>
      <c r="B427" s="268">
        <v>197.60093</v>
      </c>
      <c r="C427" s="268">
        <v>0</v>
      </c>
      <c r="D427" s="268">
        <v>0</v>
      </c>
      <c r="E427" s="268">
        <v>0</v>
      </c>
      <c r="F427" s="268">
        <v>0</v>
      </c>
    </row>
    <row r="428" spans="1:6" ht="12.75">
      <c r="A428" s="273" t="str">
        <f>A10</f>
        <v>Municipalities</v>
      </c>
      <c r="B428" s="268">
        <v>16.88655</v>
      </c>
      <c r="C428" s="268">
        <v>0</v>
      </c>
      <c r="D428" s="268">
        <v>0</v>
      </c>
      <c r="E428" s="268">
        <v>0</v>
      </c>
      <c r="F428" s="268">
        <v>0</v>
      </c>
    </row>
    <row r="429" spans="1:13" ht="15">
      <c r="A429" s="274" t="s">
        <v>50</v>
      </c>
      <c r="B429" s="261">
        <v>452.52046</v>
      </c>
      <c r="C429" s="261">
        <v>0</v>
      </c>
      <c r="D429" s="261">
        <v>0</v>
      </c>
      <c r="E429" s="261">
        <v>0</v>
      </c>
      <c r="F429" s="261">
        <v>0</v>
      </c>
      <c r="G429" s="307"/>
      <c r="H429" s="307"/>
      <c r="I429" s="307"/>
      <c r="J429" s="307"/>
      <c r="K429" s="307"/>
      <c r="L429" s="307"/>
      <c r="M429" s="307"/>
    </row>
    <row r="431" ht="12.75">
      <c r="A431" s="324" t="s">
        <v>46</v>
      </c>
    </row>
    <row r="432" spans="1:6" ht="12.75">
      <c r="A432" s="273" t="s">
        <v>54</v>
      </c>
      <c r="B432" s="268">
        <v>187.64305</v>
      </c>
      <c r="C432" s="268">
        <v>0</v>
      </c>
      <c r="D432" s="268">
        <v>0</v>
      </c>
      <c r="E432" s="268">
        <v>0</v>
      </c>
      <c r="F432" s="268">
        <v>0</v>
      </c>
    </row>
    <row r="433" spans="1:6" ht="12.75">
      <c r="A433" s="273" t="s">
        <v>55</v>
      </c>
      <c r="B433" s="268">
        <v>95.00196</v>
      </c>
      <c r="C433" s="268">
        <v>0</v>
      </c>
      <c r="D433" s="268">
        <v>0</v>
      </c>
      <c r="E433" s="268">
        <v>0</v>
      </c>
      <c r="F433" s="268">
        <v>0</v>
      </c>
    </row>
    <row r="434" spans="1:6" ht="12.75">
      <c r="A434" s="273" t="s">
        <v>56</v>
      </c>
      <c r="B434" s="268">
        <v>41.23448</v>
      </c>
      <c r="C434" s="268">
        <v>0</v>
      </c>
      <c r="D434" s="268">
        <v>0</v>
      </c>
      <c r="E434" s="268">
        <v>0</v>
      </c>
      <c r="F434" s="268">
        <v>0</v>
      </c>
    </row>
    <row r="435" spans="1:6" ht="12.75">
      <c r="A435" s="273" t="s">
        <v>57</v>
      </c>
      <c r="B435" s="268">
        <v>128.64097</v>
      </c>
      <c r="C435" s="268">
        <v>0</v>
      </c>
      <c r="D435" s="268">
        <v>0</v>
      </c>
      <c r="E435" s="268">
        <v>0</v>
      </c>
      <c r="F435" s="268">
        <v>0</v>
      </c>
    </row>
    <row r="436" spans="1:13" ht="15">
      <c r="A436" s="274" t="s">
        <v>50</v>
      </c>
      <c r="B436" s="261">
        <v>452.52046</v>
      </c>
      <c r="C436" s="261">
        <v>0</v>
      </c>
      <c r="D436" s="261">
        <v>0</v>
      </c>
      <c r="E436" s="261">
        <v>0</v>
      </c>
      <c r="F436" s="261">
        <v>0</v>
      </c>
      <c r="G436" s="307"/>
      <c r="H436" s="307"/>
      <c r="I436" s="307"/>
      <c r="J436" s="307"/>
      <c r="K436" s="307"/>
      <c r="L436" s="307"/>
      <c r="M436" s="307"/>
    </row>
    <row r="438" ht="12.75">
      <c r="A438" s="324" t="s">
        <v>47</v>
      </c>
    </row>
    <row r="439" spans="1:6" ht="12.75">
      <c r="A439" s="273" t="s">
        <v>87</v>
      </c>
      <c r="B439" s="268">
        <v>159.0506</v>
      </c>
      <c r="C439" s="268">
        <v>0</v>
      </c>
      <c r="D439" s="268">
        <v>0</v>
      </c>
      <c r="E439" s="268">
        <v>0</v>
      </c>
      <c r="F439" s="268">
        <v>0</v>
      </c>
    </row>
    <row r="440" spans="1:6" ht="12.75">
      <c r="A440" s="273" t="s">
        <v>74</v>
      </c>
      <c r="B440" s="268">
        <v>283.32066</v>
      </c>
      <c r="C440" s="268">
        <v>0</v>
      </c>
      <c r="D440" s="268">
        <v>0</v>
      </c>
      <c r="E440" s="268">
        <v>0</v>
      </c>
      <c r="F440" s="268">
        <v>0</v>
      </c>
    </row>
    <row r="441" spans="1:6" ht="12.75">
      <c r="A441" s="273" t="s">
        <v>75</v>
      </c>
      <c r="B441" s="268">
        <v>10.1492</v>
      </c>
      <c r="C441" s="268">
        <v>0</v>
      </c>
      <c r="D441" s="268">
        <v>0</v>
      </c>
      <c r="E441" s="268">
        <v>0</v>
      </c>
      <c r="F441" s="268">
        <v>0</v>
      </c>
    </row>
    <row r="442" spans="1:13" ht="15">
      <c r="A442" s="274" t="s">
        <v>50</v>
      </c>
      <c r="B442" s="261">
        <v>452.52046</v>
      </c>
      <c r="C442" s="261">
        <v>0</v>
      </c>
      <c r="D442" s="261">
        <v>0</v>
      </c>
      <c r="E442" s="261">
        <v>0</v>
      </c>
      <c r="F442" s="261">
        <v>0</v>
      </c>
      <c r="G442" s="307"/>
      <c r="H442" s="307"/>
      <c r="I442" s="307"/>
      <c r="J442" s="307"/>
      <c r="K442" s="307"/>
      <c r="L442" s="307"/>
      <c r="M442" s="307"/>
    </row>
    <row r="444" ht="12.75">
      <c r="A444" s="324" t="s">
        <v>48</v>
      </c>
    </row>
    <row r="445" spans="1:6" ht="12.75">
      <c r="A445" s="273" t="s">
        <v>49</v>
      </c>
      <c r="B445" s="276">
        <v>0.28427658276489864</v>
      </c>
      <c r="C445" s="276" t="e">
        <v>#DIV/0!</v>
      </c>
      <c r="D445" s="276" t="e">
        <v>#DIV/0!</v>
      </c>
      <c r="E445" s="276" t="e">
        <v>#DIV/0!</v>
      </c>
      <c r="F445" s="276" t="e">
        <v>#DIV/0!</v>
      </c>
    </row>
    <row r="446" spans="1:6" ht="12.75">
      <c r="A446" s="273" t="s">
        <v>104</v>
      </c>
      <c r="B446" s="276">
        <v>0.8045299254195611</v>
      </c>
      <c r="C446" s="276">
        <v>0</v>
      </c>
      <c r="D446" s="276">
        <v>0</v>
      </c>
      <c r="E446" s="276">
        <v>0</v>
      </c>
      <c r="F446" s="276">
        <v>0</v>
      </c>
    </row>
    <row r="447" spans="1:4" ht="12.75">
      <c r="A447" s="273"/>
      <c r="B447" s="276"/>
      <c r="C447" s="276"/>
      <c r="D447" s="276"/>
    </row>
    <row r="449" spans="1:4" ht="12">
      <c r="A449" s="321" t="s">
        <v>61</v>
      </c>
      <c r="B449" s="338"/>
      <c r="C449" s="338"/>
      <c r="D449" s="338"/>
    </row>
    <row r="450" spans="1:4" ht="12">
      <c r="A450" s="339"/>
      <c r="B450" s="338"/>
      <c r="C450" s="338"/>
      <c r="D450" s="338"/>
    </row>
    <row r="451" spans="1:4" ht="12">
      <c r="A451" s="321" t="s">
        <v>88</v>
      </c>
      <c r="B451" s="338"/>
      <c r="C451" s="338"/>
      <c r="D451" s="338"/>
    </row>
    <row r="452" spans="1:4" ht="12">
      <c r="A452" s="339"/>
      <c r="B452" s="338"/>
      <c r="C452" s="338"/>
      <c r="D452" s="338"/>
    </row>
    <row r="453" spans="1:4" ht="24" customHeight="1">
      <c r="A453" s="489" t="s">
        <v>89</v>
      </c>
      <c r="B453" s="489"/>
      <c r="C453" s="489"/>
      <c r="D453" s="489"/>
    </row>
    <row r="454" spans="1:4" ht="12">
      <c r="A454" s="339"/>
      <c r="B454" s="338"/>
      <c r="C454" s="338"/>
      <c r="D454" s="338"/>
    </row>
    <row r="455" spans="1:4" ht="12">
      <c r="A455" s="489" t="s">
        <v>90</v>
      </c>
      <c r="B455" s="489"/>
      <c r="C455" s="489"/>
      <c r="D455" s="489"/>
    </row>
    <row r="456" spans="1:4" ht="12.75" customHeight="1">
      <c r="A456" s="489"/>
      <c r="B456" s="489"/>
      <c r="C456" s="489"/>
      <c r="D456" s="489"/>
    </row>
    <row r="457" spans="1:4" ht="24" customHeight="1">
      <c r="A457" s="489" t="s">
        <v>100</v>
      </c>
      <c r="B457" s="489"/>
      <c r="C457" s="489"/>
      <c r="D457" s="489"/>
    </row>
    <row r="458" spans="1:4" ht="12">
      <c r="A458" s="339"/>
      <c r="B458" s="338"/>
      <c r="C458" s="338"/>
      <c r="D458" s="338"/>
    </row>
    <row r="459" spans="1:4" ht="12">
      <c r="A459" s="487" t="s">
        <v>91</v>
      </c>
      <c r="B459" s="488"/>
      <c r="C459" s="488"/>
      <c r="D459" s="488"/>
    </row>
    <row r="460" spans="1:4" ht="12">
      <c r="A460" s="339"/>
      <c r="B460" s="338"/>
      <c r="C460" s="338"/>
      <c r="D460" s="338"/>
    </row>
    <row r="461" spans="1:4" ht="12">
      <c r="A461" s="321" t="s">
        <v>92</v>
      </c>
      <c r="B461" s="338"/>
      <c r="C461" s="338"/>
      <c r="D461" s="338"/>
    </row>
    <row r="462" spans="1:4" ht="12">
      <c r="A462" s="338"/>
      <c r="B462" s="338"/>
      <c r="C462" s="338"/>
      <c r="D462" s="338"/>
    </row>
  </sheetData>
  <sheetProtection/>
  <mergeCells count="22">
    <mergeCell ref="A459:D459"/>
    <mergeCell ref="A453:D453"/>
    <mergeCell ref="A455:D455"/>
    <mergeCell ref="A456:D456"/>
    <mergeCell ref="A457:D457"/>
    <mergeCell ref="B422:F422"/>
    <mergeCell ref="B394:F394"/>
    <mergeCell ref="B119:F119"/>
    <mergeCell ref="B148:F148"/>
    <mergeCell ref="B285:F285"/>
    <mergeCell ref="B258:F258"/>
    <mergeCell ref="B202:F202"/>
    <mergeCell ref="B229:F229"/>
    <mergeCell ref="B312:F312"/>
    <mergeCell ref="B366:F366"/>
    <mergeCell ref="B338:F338"/>
    <mergeCell ref="B175:F175"/>
    <mergeCell ref="A2:D2"/>
    <mergeCell ref="B4:F4"/>
    <mergeCell ref="B32:F32"/>
    <mergeCell ref="B61:F61"/>
    <mergeCell ref="B90:F90"/>
  </mergeCells>
  <printOptions/>
  <pageMargins left="0.75" right="0.75" top="1" bottom="1" header="0.4921259845" footer="0.4921259845"/>
  <pageSetup horizontalDpi="600" verticalDpi="600" orientation="landscape" paperSize="9" scale="85" r:id="rId2"/>
  <headerFooter alignWithMargins="0">
    <oddFooter>&amp;CSeite &amp;P von &amp;N</oddFooter>
  </headerFooter>
  <rowBreaks count="17" manualBreakCount="17">
    <brk id="31" max="255" man="1"/>
    <brk id="60" max="255" man="1"/>
    <brk id="89" max="255" man="1"/>
    <brk id="118" max="255" man="1"/>
    <brk id="147" max="255" man="1"/>
    <brk id="174" max="255" man="1"/>
    <brk id="201" max="255" man="1"/>
    <brk id="228" max="255" man="1"/>
    <brk id="257" max="255" man="1"/>
    <brk id="284" max="255" man="1"/>
    <brk id="311" max="255" man="1"/>
    <brk id="337" max="255" man="1"/>
    <brk id="365" max="255" man="1"/>
    <brk id="393" max="255" man="1"/>
    <brk id="421" max="255" man="1"/>
    <brk id="447" max="7" man="1"/>
    <brk id="463" max="11" man="1"/>
  </rowBreaks>
  <drawing r:id="rId1"/>
</worksheet>
</file>

<file path=xl/worksheets/sheet11.xml><?xml version="1.0" encoding="utf-8"?>
<worksheet xmlns="http://schemas.openxmlformats.org/spreadsheetml/2006/main" xmlns:r="http://schemas.openxmlformats.org/officeDocument/2006/relationships">
  <sheetPr>
    <tabColor indexed="11"/>
  </sheetPr>
  <dimension ref="A2:M44"/>
  <sheetViews>
    <sheetView showGridLines="0" view="pageBreakPreview" zoomScale="75" zoomScaleNormal="75" zoomScaleSheetLayoutView="75" zoomScalePageLayoutView="0" workbookViewId="0" topLeftCell="A1">
      <selection activeCell="M29" sqref="M29"/>
    </sheetView>
  </sheetViews>
  <sheetFormatPr defaultColWidth="9.125" defaultRowHeight="12"/>
  <cols>
    <col min="1" max="1" width="59.125" style="0" customWidth="1"/>
    <col min="2" max="13" width="12.375" style="0" customWidth="1"/>
  </cols>
  <sheetData>
    <row r="1" s="18" customFormat="1" ht="49.5" customHeight="1"/>
    <row r="2" spans="1:2" s="18" customFormat="1" ht="24.75" customHeight="1">
      <c r="A2" s="16" t="s">
        <v>16</v>
      </c>
      <c r="B2" s="16"/>
    </row>
    <row r="3" spans="1:6" ht="15" customHeight="1">
      <c r="A3" s="5"/>
      <c r="B3" s="5"/>
      <c r="F3" s="5"/>
    </row>
    <row r="4" spans="1:13" ht="15.75" customHeight="1">
      <c r="A4" s="22" t="s">
        <v>58</v>
      </c>
      <c r="B4" s="187">
        <v>40543</v>
      </c>
      <c r="C4" s="187">
        <v>40633</v>
      </c>
      <c r="D4" s="187">
        <v>40724</v>
      </c>
      <c r="E4" s="187">
        <v>40816</v>
      </c>
      <c r="F4" s="187">
        <v>40908</v>
      </c>
      <c r="G4" s="187">
        <v>40999</v>
      </c>
      <c r="H4" s="187">
        <v>41090</v>
      </c>
      <c r="I4" s="187">
        <v>41182</v>
      </c>
      <c r="J4" s="187">
        <v>41274</v>
      </c>
      <c r="K4" s="187">
        <v>41364</v>
      </c>
      <c r="L4" s="187">
        <v>41455</v>
      </c>
      <c r="M4" s="187">
        <v>41547</v>
      </c>
    </row>
    <row r="5" spans="1:13" s="170" customFormat="1" ht="15.75" customHeight="1">
      <c r="A5" s="169" t="str">
        <f>' Balance sheet'!A5</f>
        <v>ASSETS</v>
      </c>
      <c r="B5" s="8"/>
      <c r="C5" s="8"/>
      <c r="D5" s="8"/>
      <c r="E5" s="9"/>
      <c r="F5" s="176"/>
      <c r="G5" s="27"/>
      <c r="H5" s="27"/>
      <c r="I5" s="27"/>
      <c r="J5" s="176"/>
      <c r="K5" s="177"/>
      <c r="L5" s="171"/>
      <c r="M5" s="171"/>
    </row>
    <row r="6" spans="1:13" s="170" customFormat="1" ht="15.75" customHeight="1">
      <c r="A6" s="2" t="s">
        <v>172</v>
      </c>
      <c r="B6" s="173">
        <v>5839</v>
      </c>
      <c r="C6" s="173">
        <v>5043</v>
      </c>
      <c r="D6" s="173">
        <v>6605</v>
      </c>
      <c r="E6" s="173">
        <v>5743</v>
      </c>
      <c r="F6" s="173">
        <v>9413</v>
      </c>
      <c r="G6" s="173">
        <v>5480</v>
      </c>
      <c r="H6" s="173">
        <v>5737</v>
      </c>
      <c r="I6" s="173">
        <v>8675</v>
      </c>
      <c r="J6" s="173">
        <v>9740.458</v>
      </c>
      <c r="K6" s="173">
        <v>7445.769</v>
      </c>
      <c r="L6" s="173">
        <v>9625.567</v>
      </c>
      <c r="M6" s="180">
        <v>10555.669</v>
      </c>
    </row>
    <row r="7" spans="1:13" s="170" customFormat="1" ht="15.75" customHeight="1">
      <c r="A7" s="2" t="s">
        <v>173</v>
      </c>
      <c r="B7" s="173">
        <v>12496</v>
      </c>
      <c r="C7" s="173">
        <v>16471</v>
      </c>
      <c r="D7" s="173">
        <v>13373</v>
      </c>
      <c r="E7" s="173">
        <v>13559</v>
      </c>
      <c r="F7" s="173">
        <v>7578</v>
      </c>
      <c r="G7" s="173">
        <v>13403</v>
      </c>
      <c r="H7" s="173">
        <v>13311</v>
      </c>
      <c r="I7" s="173">
        <v>11569</v>
      </c>
      <c r="J7" s="173">
        <v>9074.069</v>
      </c>
      <c r="K7" s="173">
        <v>11964.38</v>
      </c>
      <c r="L7" s="173">
        <v>10162.619</v>
      </c>
      <c r="M7" s="180">
        <v>9112.685</v>
      </c>
    </row>
    <row r="8" spans="1:13" s="3" customFormat="1" ht="15.75" customHeight="1">
      <c r="A8" s="2" t="s">
        <v>174</v>
      </c>
      <c r="B8" s="173">
        <v>132334</v>
      </c>
      <c r="C8" s="173">
        <v>132422</v>
      </c>
      <c r="D8" s="173">
        <v>133670</v>
      </c>
      <c r="E8" s="173">
        <v>135211</v>
      </c>
      <c r="F8" s="173">
        <v>134750</v>
      </c>
      <c r="G8" s="173">
        <v>134793</v>
      </c>
      <c r="H8" s="173">
        <v>133944</v>
      </c>
      <c r="I8" s="173">
        <v>133507</v>
      </c>
      <c r="J8" s="173">
        <v>131927.528</v>
      </c>
      <c r="K8" s="173">
        <v>130334.968</v>
      </c>
      <c r="L8" s="173">
        <v>129755.828</v>
      </c>
      <c r="M8" s="180">
        <v>129492.24</v>
      </c>
    </row>
    <row r="9" spans="1:13" s="3" customFormat="1" ht="15.75" customHeight="1">
      <c r="A9" s="2" t="s">
        <v>175</v>
      </c>
      <c r="B9" s="173">
        <v>-6119</v>
      </c>
      <c r="C9" s="173">
        <v>-6399</v>
      </c>
      <c r="D9" s="173">
        <v>-6516</v>
      </c>
      <c r="E9" s="173">
        <v>-7189</v>
      </c>
      <c r="F9" s="173">
        <v>-7027</v>
      </c>
      <c r="G9" s="173">
        <v>-7407</v>
      </c>
      <c r="H9" s="173">
        <v>-7612</v>
      </c>
      <c r="I9" s="173">
        <v>-7796</v>
      </c>
      <c r="J9" s="173">
        <v>-7643.724</v>
      </c>
      <c r="K9" s="173">
        <v>-7695.418</v>
      </c>
      <c r="L9" s="173">
        <v>-7819.761</v>
      </c>
      <c r="M9" s="180">
        <v>-7899.04</v>
      </c>
    </row>
    <row r="10" spans="1:13" s="3" customFormat="1" ht="15.75" customHeight="1">
      <c r="A10" s="2" t="s">
        <v>176</v>
      </c>
      <c r="B10" s="173">
        <v>8508</v>
      </c>
      <c r="C10" s="173">
        <v>7096</v>
      </c>
      <c r="D10" s="173">
        <v>7438</v>
      </c>
      <c r="E10" s="173">
        <v>12076</v>
      </c>
      <c r="F10" s="173">
        <v>10931</v>
      </c>
      <c r="G10" s="173">
        <v>10989</v>
      </c>
      <c r="H10" s="173">
        <v>11974</v>
      </c>
      <c r="I10" s="173">
        <v>13015</v>
      </c>
      <c r="J10" s="173">
        <v>13289.392</v>
      </c>
      <c r="K10" s="173">
        <v>11429.403</v>
      </c>
      <c r="L10" s="173">
        <v>9355.099</v>
      </c>
      <c r="M10" s="180">
        <v>8718.014</v>
      </c>
    </row>
    <row r="11" spans="1:13" s="3" customFormat="1" ht="15.75" customHeight="1">
      <c r="A11" s="2" t="s">
        <v>177</v>
      </c>
      <c r="B11" s="173">
        <v>5536</v>
      </c>
      <c r="C11" s="173">
        <v>7777</v>
      </c>
      <c r="D11" s="173">
        <v>8357</v>
      </c>
      <c r="E11" s="173">
        <v>7350</v>
      </c>
      <c r="F11" s="173">
        <v>5876</v>
      </c>
      <c r="G11" s="173">
        <v>8116</v>
      </c>
      <c r="H11" s="173">
        <v>5953</v>
      </c>
      <c r="I11" s="173">
        <v>5186</v>
      </c>
      <c r="J11" s="173">
        <v>5177.984</v>
      </c>
      <c r="K11" s="173">
        <v>6511.587</v>
      </c>
      <c r="L11" s="173">
        <v>7751.389</v>
      </c>
      <c r="M11" s="180">
        <v>7289.013</v>
      </c>
    </row>
    <row r="12" spans="1:13" s="3" customFormat="1" ht="15.75" customHeight="1">
      <c r="A12" s="2" t="s">
        <v>178</v>
      </c>
      <c r="B12" s="173">
        <v>2435</v>
      </c>
      <c r="C12" s="173">
        <v>3383</v>
      </c>
      <c r="D12" s="173">
        <v>2806</v>
      </c>
      <c r="E12" s="173">
        <v>2351</v>
      </c>
      <c r="F12" s="173">
        <v>1813</v>
      </c>
      <c r="G12" s="173">
        <v>1220</v>
      </c>
      <c r="H12" s="173">
        <v>845</v>
      </c>
      <c r="I12" s="173">
        <v>810</v>
      </c>
      <c r="J12" s="173">
        <v>715.8</v>
      </c>
      <c r="K12" s="173">
        <v>656.832</v>
      </c>
      <c r="L12" s="173">
        <v>641.7</v>
      </c>
      <c r="M12" s="180">
        <v>575.138</v>
      </c>
    </row>
    <row r="13" spans="1:13" s="3" customFormat="1" ht="15.75" customHeight="1">
      <c r="A13" s="2" t="s">
        <v>179</v>
      </c>
      <c r="B13" s="173">
        <v>17751</v>
      </c>
      <c r="C13" s="173">
        <v>18820</v>
      </c>
      <c r="D13" s="173">
        <v>18978</v>
      </c>
      <c r="E13" s="173">
        <v>19662</v>
      </c>
      <c r="F13" s="173">
        <v>20245</v>
      </c>
      <c r="G13" s="173">
        <v>21675</v>
      </c>
      <c r="H13" s="173">
        <v>22514</v>
      </c>
      <c r="I13" s="173">
        <v>23142</v>
      </c>
      <c r="J13" s="173">
        <v>22417.659</v>
      </c>
      <c r="K13" s="173">
        <v>21190.181</v>
      </c>
      <c r="L13" s="173">
        <v>20446.679</v>
      </c>
      <c r="M13" s="180">
        <v>20507.774</v>
      </c>
    </row>
    <row r="14" spans="1:13" s="3" customFormat="1" ht="15.75" customHeight="1">
      <c r="A14" s="2" t="s">
        <v>180</v>
      </c>
      <c r="B14" s="173">
        <v>14235</v>
      </c>
      <c r="C14" s="173">
        <v>15380</v>
      </c>
      <c r="D14" s="173">
        <v>16023</v>
      </c>
      <c r="E14" s="173">
        <v>16403</v>
      </c>
      <c r="F14" s="173">
        <v>16074</v>
      </c>
      <c r="G14" s="173">
        <v>17679</v>
      </c>
      <c r="H14" s="173">
        <v>17905</v>
      </c>
      <c r="I14" s="173">
        <v>18649</v>
      </c>
      <c r="J14" s="173">
        <v>18974.725</v>
      </c>
      <c r="K14" s="173">
        <v>19028.348</v>
      </c>
      <c r="L14" s="173">
        <v>18575.27</v>
      </c>
      <c r="M14" s="180">
        <v>18193.437</v>
      </c>
    </row>
    <row r="15" spans="1:13" s="3" customFormat="1" ht="15.75" customHeight="1">
      <c r="A15" s="2" t="s">
        <v>181</v>
      </c>
      <c r="B15" s="173">
        <v>223</v>
      </c>
      <c r="C15" s="173">
        <v>225</v>
      </c>
      <c r="D15" s="173">
        <v>218</v>
      </c>
      <c r="E15" s="173">
        <v>197</v>
      </c>
      <c r="F15" s="173">
        <v>173</v>
      </c>
      <c r="G15" s="173">
        <v>178</v>
      </c>
      <c r="H15" s="173">
        <v>169</v>
      </c>
      <c r="I15" s="173">
        <v>169</v>
      </c>
      <c r="J15" s="173">
        <v>174.099</v>
      </c>
      <c r="K15" s="173">
        <v>211.136</v>
      </c>
      <c r="L15" s="173">
        <v>219.753</v>
      </c>
      <c r="M15" s="180">
        <v>217.355</v>
      </c>
    </row>
    <row r="16" spans="1:13" s="3" customFormat="1" ht="15.75" customHeight="1">
      <c r="A16" s="2" t="s">
        <v>182</v>
      </c>
      <c r="B16" s="173">
        <v>4675</v>
      </c>
      <c r="C16" s="173">
        <v>4705</v>
      </c>
      <c r="D16" s="173">
        <v>4608</v>
      </c>
      <c r="E16" s="173">
        <v>3525</v>
      </c>
      <c r="F16" s="173">
        <v>3532</v>
      </c>
      <c r="G16" s="173">
        <v>3480</v>
      </c>
      <c r="H16" s="173">
        <v>3211</v>
      </c>
      <c r="I16" s="173">
        <v>3168</v>
      </c>
      <c r="J16" s="173">
        <v>2893.886</v>
      </c>
      <c r="K16" s="173">
        <v>2858.248</v>
      </c>
      <c r="L16" s="173">
        <v>2806.903</v>
      </c>
      <c r="M16" s="180">
        <v>2766.026</v>
      </c>
    </row>
    <row r="17" spans="1:13" s="3" customFormat="1" ht="15.75" customHeight="1">
      <c r="A17" s="2" t="s">
        <v>183</v>
      </c>
      <c r="B17" s="173">
        <v>2446</v>
      </c>
      <c r="C17" s="173">
        <v>2472</v>
      </c>
      <c r="D17" s="173">
        <v>2449</v>
      </c>
      <c r="E17" s="173">
        <v>2401</v>
      </c>
      <c r="F17" s="173">
        <v>2361</v>
      </c>
      <c r="G17" s="173">
        <v>2285</v>
      </c>
      <c r="H17" s="173">
        <v>2244</v>
      </c>
      <c r="I17" s="173">
        <v>2213</v>
      </c>
      <c r="J17" s="173">
        <v>2227.859</v>
      </c>
      <c r="K17" s="173">
        <v>2156.295</v>
      </c>
      <c r="L17" s="173">
        <v>2115.729</v>
      </c>
      <c r="M17" s="180">
        <v>2107.833</v>
      </c>
    </row>
    <row r="18" spans="1:13" s="3" customFormat="1" ht="15.75" customHeight="1">
      <c r="A18" s="2" t="s">
        <v>184</v>
      </c>
      <c r="B18" s="173">
        <v>0</v>
      </c>
      <c r="C18" s="173">
        <v>0</v>
      </c>
      <c r="D18" s="173">
        <v>0</v>
      </c>
      <c r="E18" s="173">
        <v>0</v>
      </c>
      <c r="F18" s="173">
        <v>1139</v>
      </c>
      <c r="G18" s="173">
        <v>1138</v>
      </c>
      <c r="H18" s="173">
        <v>1091</v>
      </c>
      <c r="I18" s="173">
        <v>1086</v>
      </c>
      <c r="J18" s="173">
        <v>1022.911</v>
      </c>
      <c r="K18" s="173">
        <v>1011.086</v>
      </c>
      <c r="L18" s="173">
        <v>941.589</v>
      </c>
      <c r="M18" s="180">
        <v>940.568</v>
      </c>
    </row>
    <row r="19" spans="1:13" s="3" customFormat="1" ht="15.75" customHeight="1">
      <c r="A19" s="2" t="s">
        <v>185</v>
      </c>
      <c r="B19" s="173">
        <v>116</v>
      </c>
      <c r="C19" s="173">
        <v>123</v>
      </c>
      <c r="D19" s="173">
        <v>123</v>
      </c>
      <c r="E19" s="173">
        <v>130</v>
      </c>
      <c r="F19" s="173">
        <v>116</v>
      </c>
      <c r="G19" s="173">
        <v>115</v>
      </c>
      <c r="H19" s="173">
        <v>117</v>
      </c>
      <c r="I19" s="173">
        <v>114</v>
      </c>
      <c r="J19" s="173">
        <v>127.634</v>
      </c>
      <c r="K19" s="173">
        <v>133.135</v>
      </c>
      <c r="L19" s="173">
        <v>92.708</v>
      </c>
      <c r="M19" s="180">
        <v>97.925</v>
      </c>
    </row>
    <row r="20" spans="1:13" s="3" customFormat="1" ht="15.75" customHeight="1">
      <c r="A20" s="2" t="s">
        <v>186</v>
      </c>
      <c r="B20" s="173">
        <v>617</v>
      </c>
      <c r="C20" s="173">
        <v>590</v>
      </c>
      <c r="D20" s="173">
        <v>563</v>
      </c>
      <c r="E20" s="173">
        <v>558</v>
      </c>
      <c r="F20" s="173">
        <v>702</v>
      </c>
      <c r="G20" s="173">
        <v>618</v>
      </c>
      <c r="H20" s="173">
        <v>586</v>
      </c>
      <c r="I20" s="173">
        <v>542</v>
      </c>
      <c r="J20" s="173">
        <v>657.508</v>
      </c>
      <c r="K20" s="173">
        <v>679.487</v>
      </c>
      <c r="L20" s="173">
        <v>811.562</v>
      </c>
      <c r="M20" s="180">
        <v>852.292</v>
      </c>
    </row>
    <row r="21" spans="1:13" s="168" customFormat="1" ht="15.75" customHeight="1">
      <c r="A21" s="2" t="s">
        <v>187</v>
      </c>
      <c r="B21" s="173">
        <v>52</v>
      </c>
      <c r="C21" s="173">
        <v>59</v>
      </c>
      <c r="D21" s="173">
        <v>106</v>
      </c>
      <c r="E21" s="173">
        <v>81</v>
      </c>
      <c r="F21" s="173">
        <v>87</v>
      </c>
      <c r="G21" s="173">
        <v>188</v>
      </c>
      <c r="H21" s="173">
        <v>118</v>
      </c>
      <c r="I21" s="173">
        <v>95</v>
      </c>
      <c r="J21" s="173">
        <v>708.119</v>
      </c>
      <c r="K21" s="173">
        <v>618.047</v>
      </c>
      <c r="L21" s="173">
        <v>94.865</v>
      </c>
      <c r="M21" s="180">
        <v>105.849</v>
      </c>
    </row>
    <row r="22" spans="1:13" s="168" customFormat="1" ht="15.75" customHeight="1">
      <c r="A22" s="2" t="s">
        <v>188</v>
      </c>
      <c r="B22" s="173">
        <v>4626</v>
      </c>
      <c r="C22" s="173">
        <v>5134</v>
      </c>
      <c r="D22" s="173">
        <v>5170</v>
      </c>
      <c r="E22" s="173">
        <v>4036</v>
      </c>
      <c r="F22" s="173">
        <v>2243</v>
      </c>
      <c r="G22" s="173">
        <v>2759</v>
      </c>
      <c r="H22" s="173">
        <v>3121</v>
      </c>
      <c r="I22" s="173">
        <v>2846</v>
      </c>
      <c r="J22" s="173">
        <v>2338.089</v>
      </c>
      <c r="K22" s="173">
        <v>4456.068</v>
      </c>
      <c r="L22" s="173">
        <v>4623.204</v>
      </c>
      <c r="M22" s="180">
        <v>4219.146</v>
      </c>
    </row>
    <row r="23" spans="1:13" s="168" customFormat="1" ht="15.75" customHeight="1">
      <c r="A23" s="26" t="s">
        <v>189</v>
      </c>
      <c r="B23" s="174">
        <v>205770</v>
      </c>
      <c r="C23" s="174">
        <v>213301</v>
      </c>
      <c r="D23" s="174">
        <v>213971</v>
      </c>
      <c r="E23" s="174">
        <v>216094</v>
      </c>
      <c r="F23" s="174">
        <v>210006</v>
      </c>
      <c r="G23" s="174">
        <v>216709</v>
      </c>
      <c r="H23" s="174">
        <v>215228</v>
      </c>
      <c r="I23" s="174">
        <v>216990</v>
      </c>
      <c r="J23" s="174">
        <v>213823.99599999996</v>
      </c>
      <c r="K23" s="174">
        <v>212989.552</v>
      </c>
      <c r="L23" s="174">
        <v>210200.70299999998</v>
      </c>
      <c r="M23" s="181">
        <v>207851.92400000003</v>
      </c>
    </row>
    <row r="24" spans="1:13" s="3" customFormat="1" ht="15.75" customHeight="1">
      <c r="A24" s="25"/>
      <c r="B24" s="173"/>
      <c r="C24" s="173"/>
      <c r="D24" s="173"/>
      <c r="E24" s="173"/>
      <c r="F24" s="173"/>
      <c r="G24" s="173"/>
      <c r="H24" s="173"/>
      <c r="I24" s="173"/>
      <c r="J24" s="173"/>
      <c r="K24" s="173"/>
      <c r="L24" s="173"/>
      <c r="M24" s="180"/>
    </row>
    <row r="25" spans="1:13" s="170" customFormat="1" ht="15.75" customHeight="1">
      <c r="A25" s="167" t="str">
        <f>' Balance sheet'!A25</f>
        <v>LIABILITIES AND EQUITY</v>
      </c>
      <c r="B25" s="173"/>
      <c r="C25" s="173"/>
      <c r="D25" s="173"/>
      <c r="E25" s="173"/>
      <c r="F25" s="173"/>
      <c r="G25" s="173"/>
      <c r="H25" s="173"/>
      <c r="I25" s="173"/>
      <c r="J25" s="173"/>
      <c r="K25" s="173"/>
      <c r="L25" s="173"/>
      <c r="M25" s="180"/>
    </row>
    <row r="26" spans="1:13" s="170" customFormat="1" ht="15.75" customHeight="1">
      <c r="A26" s="25" t="s">
        <v>191</v>
      </c>
      <c r="B26" s="173">
        <v>20154</v>
      </c>
      <c r="C26" s="173">
        <v>24311</v>
      </c>
      <c r="D26" s="173">
        <v>23324</v>
      </c>
      <c r="E26" s="173">
        <v>21720</v>
      </c>
      <c r="F26" s="173">
        <v>23785</v>
      </c>
      <c r="G26" s="173">
        <v>25373</v>
      </c>
      <c r="H26" s="173">
        <v>24844</v>
      </c>
      <c r="I26" s="173">
        <v>25524</v>
      </c>
      <c r="J26" s="173">
        <v>21822.081</v>
      </c>
      <c r="K26" s="173">
        <v>20678.321</v>
      </c>
      <c r="L26" s="173">
        <v>21699.387</v>
      </c>
      <c r="M26" s="180">
        <v>22946.388</v>
      </c>
    </row>
    <row r="27" spans="1:13" s="170" customFormat="1" ht="15.75" customHeight="1">
      <c r="A27" s="25" t="s">
        <v>192</v>
      </c>
      <c r="B27" s="173">
        <v>117016</v>
      </c>
      <c r="C27" s="173">
        <v>119198</v>
      </c>
      <c r="D27" s="173">
        <v>120817</v>
      </c>
      <c r="E27" s="173">
        <v>121594</v>
      </c>
      <c r="F27" s="173">
        <v>118880</v>
      </c>
      <c r="G27" s="173">
        <v>122349</v>
      </c>
      <c r="H27" s="173">
        <v>122252</v>
      </c>
      <c r="I27" s="173">
        <v>122249</v>
      </c>
      <c r="J27" s="173">
        <v>123052.912</v>
      </c>
      <c r="K27" s="173">
        <v>123123.555</v>
      </c>
      <c r="L27" s="173">
        <v>122513.38</v>
      </c>
      <c r="M27" s="180">
        <v>122059.8</v>
      </c>
    </row>
    <row r="28" spans="1:13" s="3" customFormat="1" ht="15.75" customHeight="1">
      <c r="A28" s="25" t="s">
        <v>193</v>
      </c>
      <c r="B28" s="173">
        <v>31298</v>
      </c>
      <c r="C28" s="173">
        <v>33536</v>
      </c>
      <c r="D28" s="173">
        <v>32566</v>
      </c>
      <c r="E28" s="173">
        <v>34594</v>
      </c>
      <c r="F28" s="173">
        <v>30782</v>
      </c>
      <c r="G28" s="173">
        <v>32135</v>
      </c>
      <c r="H28" s="173">
        <v>30254</v>
      </c>
      <c r="I28" s="173">
        <v>29902</v>
      </c>
      <c r="J28" s="173">
        <v>29427.347</v>
      </c>
      <c r="K28" s="173">
        <v>29810.851</v>
      </c>
      <c r="L28" s="173">
        <v>28826.442</v>
      </c>
      <c r="M28" s="180">
        <v>27231.53</v>
      </c>
    </row>
    <row r="29" spans="1:13" s="3" customFormat="1" ht="15.75" customHeight="1">
      <c r="A29" s="25" t="s">
        <v>194</v>
      </c>
      <c r="B29" s="173">
        <v>0</v>
      </c>
      <c r="C29" s="173">
        <v>0</v>
      </c>
      <c r="D29" s="173">
        <v>0</v>
      </c>
      <c r="E29" s="173">
        <v>0</v>
      </c>
      <c r="F29" s="173">
        <v>915</v>
      </c>
      <c r="G29" s="173">
        <v>0</v>
      </c>
      <c r="H29" s="173">
        <v>0</v>
      </c>
      <c r="I29" s="173">
        <v>0</v>
      </c>
      <c r="J29" s="173">
        <v>1219.997</v>
      </c>
      <c r="K29" s="173">
        <v>1428.647</v>
      </c>
      <c r="L29" s="173">
        <v>905.48</v>
      </c>
      <c r="M29" s="180">
        <v>870.395</v>
      </c>
    </row>
    <row r="30" spans="1:13" s="3" customFormat="1" ht="15.75" customHeight="1">
      <c r="A30" s="25" t="s">
        <v>176</v>
      </c>
      <c r="B30" s="173">
        <v>8399</v>
      </c>
      <c r="C30" s="173">
        <v>6815</v>
      </c>
      <c r="D30" s="173">
        <v>7393</v>
      </c>
      <c r="E30" s="173">
        <v>10287</v>
      </c>
      <c r="F30" s="173">
        <v>9337</v>
      </c>
      <c r="G30" s="173">
        <v>9332</v>
      </c>
      <c r="H30" s="173">
        <v>10550</v>
      </c>
      <c r="I30" s="173">
        <v>10934</v>
      </c>
      <c r="J30" s="173">
        <v>10878.38</v>
      </c>
      <c r="K30" s="173">
        <v>9314.059</v>
      </c>
      <c r="L30" s="173">
        <v>7661.992</v>
      </c>
      <c r="M30" s="180">
        <v>7318.158</v>
      </c>
    </row>
    <row r="31" spans="1:13" s="3" customFormat="1" ht="15.75" customHeight="1">
      <c r="A31" s="25" t="s">
        <v>195</v>
      </c>
      <c r="B31" s="173">
        <v>216</v>
      </c>
      <c r="C31" s="173">
        <v>485</v>
      </c>
      <c r="D31" s="173">
        <v>595</v>
      </c>
      <c r="E31" s="173">
        <v>534</v>
      </c>
      <c r="F31" s="173">
        <v>536</v>
      </c>
      <c r="G31" s="173">
        <v>558</v>
      </c>
      <c r="H31" s="173">
        <v>431</v>
      </c>
      <c r="I31" s="173">
        <v>359</v>
      </c>
      <c r="J31" s="173">
        <v>480.995</v>
      </c>
      <c r="K31" s="173">
        <v>368.402</v>
      </c>
      <c r="L31" s="173">
        <v>489.17</v>
      </c>
      <c r="M31" s="180">
        <v>448.33</v>
      </c>
    </row>
    <row r="32" spans="1:13" s="3" customFormat="1" ht="15.75" customHeight="1">
      <c r="A32" s="25" t="s">
        <v>198</v>
      </c>
      <c r="B32" s="173">
        <v>1545</v>
      </c>
      <c r="C32" s="173">
        <v>1529</v>
      </c>
      <c r="D32" s="173">
        <v>1540</v>
      </c>
      <c r="E32" s="173">
        <v>1540</v>
      </c>
      <c r="F32" s="173">
        <v>1580</v>
      </c>
      <c r="G32" s="173">
        <v>1558</v>
      </c>
      <c r="H32" s="173">
        <v>1579</v>
      </c>
      <c r="I32" s="173">
        <v>1539</v>
      </c>
      <c r="J32" s="173">
        <v>1487.745</v>
      </c>
      <c r="K32" s="173">
        <v>1494.104</v>
      </c>
      <c r="L32" s="173">
        <v>1466.081</v>
      </c>
      <c r="M32" s="180">
        <v>1474.474</v>
      </c>
    </row>
    <row r="33" spans="1:13" s="3" customFormat="1" ht="15.75" customHeight="1">
      <c r="A33" s="25" t="s">
        <v>199</v>
      </c>
      <c r="B33" s="173">
        <v>68</v>
      </c>
      <c r="C33" s="173">
        <v>73</v>
      </c>
      <c r="D33" s="173">
        <v>47</v>
      </c>
      <c r="E33" s="173">
        <v>46</v>
      </c>
      <c r="F33" s="173">
        <v>34</v>
      </c>
      <c r="G33" s="173">
        <v>52</v>
      </c>
      <c r="H33" s="173">
        <v>61</v>
      </c>
      <c r="I33" s="173">
        <v>63</v>
      </c>
      <c r="J33" s="173">
        <v>53.022</v>
      </c>
      <c r="K33" s="173">
        <v>72.942</v>
      </c>
      <c r="L33" s="173">
        <v>84.36</v>
      </c>
      <c r="M33" s="180">
        <v>89.253</v>
      </c>
    </row>
    <row r="34" spans="1:13" s="3" customFormat="1" ht="15.75" customHeight="1">
      <c r="A34" s="25" t="s">
        <v>200</v>
      </c>
      <c r="B34" s="173">
        <v>328</v>
      </c>
      <c r="C34" s="173">
        <v>325</v>
      </c>
      <c r="D34" s="173">
        <v>309</v>
      </c>
      <c r="E34" s="173">
        <v>175</v>
      </c>
      <c r="F34" s="173">
        <v>345</v>
      </c>
      <c r="G34" s="173">
        <v>360</v>
      </c>
      <c r="H34" s="173">
        <v>351</v>
      </c>
      <c r="I34" s="173">
        <v>344</v>
      </c>
      <c r="J34" s="173">
        <v>323.507</v>
      </c>
      <c r="K34" s="173">
        <v>292.355</v>
      </c>
      <c r="L34" s="173">
        <v>208.249</v>
      </c>
      <c r="M34" s="180">
        <v>200.221</v>
      </c>
    </row>
    <row r="35" spans="1:13" s="3" customFormat="1" ht="15.75" customHeight="1">
      <c r="A35" s="25" t="s">
        <v>201</v>
      </c>
      <c r="B35" s="173">
        <v>0</v>
      </c>
      <c r="C35" s="173">
        <v>0</v>
      </c>
      <c r="D35" s="173">
        <v>0</v>
      </c>
      <c r="E35" s="173">
        <v>0</v>
      </c>
      <c r="F35" s="173">
        <v>0</v>
      </c>
      <c r="G35" s="173">
        <v>0</v>
      </c>
      <c r="H35" s="173">
        <v>0</v>
      </c>
      <c r="I35" s="173">
        <v>0</v>
      </c>
      <c r="J35" s="173">
        <v>338.87</v>
      </c>
      <c r="K35" s="173">
        <v>342.676</v>
      </c>
      <c r="L35" s="173">
        <v>0</v>
      </c>
      <c r="M35" s="180">
        <v>0</v>
      </c>
    </row>
    <row r="36" spans="1:13" s="3" customFormat="1" ht="15.75" customHeight="1">
      <c r="A36" s="25" t="s">
        <v>202</v>
      </c>
      <c r="B36" s="173">
        <v>3848</v>
      </c>
      <c r="C36" s="173">
        <v>4376</v>
      </c>
      <c r="D36" s="173">
        <v>4690</v>
      </c>
      <c r="E36" s="173">
        <v>4222</v>
      </c>
      <c r="F36" s="173">
        <v>2849</v>
      </c>
      <c r="G36" s="173">
        <v>4243</v>
      </c>
      <c r="H36" s="173">
        <v>4705</v>
      </c>
      <c r="I36" s="173">
        <v>5383</v>
      </c>
      <c r="J36" s="173">
        <v>3077.264</v>
      </c>
      <c r="K36" s="173">
        <v>4267.678</v>
      </c>
      <c r="L36" s="173">
        <v>4951.118</v>
      </c>
      <c r="M36" s="180">
        <v>4612.91</v>
      </c>
    </row>
    <row r="37" spans="1:13" s="3" customFormat="1" ht="15.75" customHeight="1">
      <c r="A37" s="25" t="s">
        <v>203</v>
      </c>
      <c r="B37" s="173">
        <v>5838</v>
      </c>
      <c r="C37" s="173">
        <v>5532</v>
      </c>
      <c r="D37" s="173">
        <v>5720</v>
      </c>
      <c r="E37" s="173">
        <v>5941</v>
      </c>
      <c r="F37" s="173">
        <v>5783</v>
      </c>
      <c r="G37" s="173">
        <v>4776</v>
      </c>
      <c r="H37" s="173">
        <v>4309</v>
      </c>
      <c r="I37" s="173">
        <v>4293</v>
      </c>
      <c r="J37" s="173">
        <v>5323.358</v>
      </c>
      <c r="K37" s="173">
        <v>5366.289</v>
      </c>
      <c r="L37" s="173">
        <v>5161.332</v>
      </c>
      <c r="M37" s="180">
        <v>5310.111</v>
      </c>
    </row>
    <row r="38" spans="1:13" s="3" customFormat="1" ht="15.75" customHeight="1">
      <c r="A38" s="25" t="s">
        <v>204</v>
      </c>
      <c r="B38" s="173">
        <v>16558</v>
      </c>
      <c r="C38" s="173">
        <v>17121</v>
      </c>
      <c r="D38" s="173">
        <v>16970</v>
      </c>
      <c r="E38" s="173">
        <v>15441</v>
      </c>
      <c r="F38" s="173">
        <v>15180</v>
      </c>
      <c r="G38" s="173">
        <v>15973</v>
      </c>
      <c r="H38" s="173">
        <v>15892</v>
      </c>
      <c r="I38" s="173">
        <v>16400</v>
      </c>
      <c r="J38" s="173">
        <v>16338.518</v>
      </c>
      <c r="K38" s="173">
        <v>16429.673</v>
      </c>
      <c r="L38" s="173">
        <v>16233.712</v>
      </c>
      <c r="M38" s="180">
        <v>15290.354</v>
      </c>
    </row>
    <row r="39" spans="1:13" s="3" customFormat="1" ht="15.75" customHeight="1">
      <c r="A39" s="175" t="s">
        <v>205</v>
      </c>
      <c r="B39" s="173">
        <v>3444</v>
      </c>
      <c r="C39" s="173">
        <v>3425</v>
      </c>
      <c r="D39" s="173">
        <v>3500</v>
      </c>
      <c r="E39" s="173">
        <v>3555</v>
      </c>
      <c r="F39" s="173">
        <v>3143</v>
      </c>
      <c r="G39" s="173">
        <v>3218</v>
      </c>
      <c r="H39" s="173">
        <v>3267</v>
      </c>
      <c r="I39" s="173">
        <v>3453</v>
      </c>
      <c r="J39" s="173">
        <v>3483.213</v>
      </c>
      <c r="K39" s="173">
        <v>3518.025</v>
      </c>
      <c r="L39" s="173">
        <v>3452.873</v>
      </c>
      <c r="M39" s="180">
        <v>3490.597</v>
      </c>
    </row>
    <row r="40" spans="1:13" s="3" customFormat="1" ht="15.75" customHeight="1">
      <c r="A40" s="175" t="s">
        <v>206</v>
      </c>
      <c r="B40" s="173">
        <v>13114</v>
      </c>
      <c r="C40" s="173">
        <v>13696</v>
      </c>
      <c r="D40" s="173">
        <v>13470</v>
      </c>
      <c r="E40" s="173">
        <v>11886</v>
      </c>
      <c r="F40" s="173">
        <v>12037</v>
      </c>
      <c r="G40" s="173">
        <v>12755</v>
      </c>
      <c r="H40" s="173">
        <v>12625</v>
      </c>
      <c r="I40" s="173">
        <v>12947</v>
      </c>
      <c r="J40" s="173">
        <v>12855.305</v>
      </c>
      <c r="K40" s="173">
        <v>12911.648</v>
      </c>
      <c r="L40" s="173">
        <v>12780.839</v>
      </c>
      <c r="M40" s="180">
        <v>11799.757</v>
      </c>
    </row>
    <row r="41" spans="1:13" s="168" customFormat="1" ht="15.75" customHeight="1">
      <c r="A41" s="172" t="s">
        <v>207</v>
      </c>
      <c r="B41" s="174">
        <v>205770</v>
      </c>
      <c r="C41" s="174">
        <v>213301</v>
      </c>
      <c r="D41" s="174">
        <v>213971</v>
      </c>
      <c r="E41" s="174">
        <v>216094</v>
      </c>
      <c r="F41" s="174">
        <v>210006</v>
      </c>
      <c r="G41" s="174">
        <v>216709</v>
      </c>
      <c r="H41" s="174">
        <v>215228</v>
      </c>
      <c r="I41" s="174">
        <v>216990</v>
      </c>
      <c r="J41" s="174">
        <v>213823.99599999998</v>
      </c>
      <c r="K41" s="174">
        <v>212989.552</v>
      </c>
      <c r="L41" s="174">
        <v>210200.703</v>
      </c>
      <c r="M41" s="181">
        <v>207851.92399999997</v>
      </c>
    </row>
    <row r="42" spans="1:9" s="3" customFormat="1" ht="15" customHeight="1">
      <c r="A42" s="24"/>
      <c r="B42" s="24"/>
      <c r="C42" s="27"/>
      <c r="D42" s="27"/>
      <c r="E42" s="10"/>
      <c r="F42" s="11"/>
      <c r="G42" s="12"/>
      <c r="H42" s="12"/>
      <c r="I42" s="12"/>
    </row>
    <row r="43" spans="1:9" ht="15.75">
      <c r="A43" s="1"/>
      <c r="B43" s="1"/>
      <c r="E43" s="13"/>
      <c r="F43" s="14"/>
      <c r="G43" s="6"/>
      <c r="H43" s="6"/>
      <c r="I43" s="6"/>
    </row>
    <row r="44" spans="5:13" ht="15">
      <c r="E44" s="15"/>
      <c r="F44" s="6"/>
      <c r="G44" s="6"/>
      <c r="H44" s="6"/>
      <c r="I44" s="6"/>
      <c r="M44" s="104"/>
    </row>
  </sheetData>
  <sheetProtection/>
  <printOptions/>
  <pageMargins left="0.75" right="0.75" top="1" bottom="1" header="0.4921259845" footer="0.4921259845"/>
  <pageSetup horizontalDpi="600" verticalDpi="600" orientation="landscape" paperSize="9" scale="53" r:id="rId2"/>
  <headerFooter alignWithMargins="0">
    <oddFooter>&amp;CSeite &amp;P von &amp;N</oddFooter>
  </headerFooter>
  <drawing r:id="rId1"/>
</worksheet>
</file>

<file path=xl/worksheets/sheet12.xml><?xml version="1.0" encoding="utf-8"?>
<worksheet xmlns="http://schemas.openxmlformats.org/spreadsheetml/2006/main" xmlns:r="http://schemas.openxmlformats.org/officeDocument/2006/relationships">
  <sheetPr>
    <tabColor indexed="11"/>
  </sheetPr>
  <dimension ref="A1:N25"/>
  <sheetViews>
    <sheetView showGridLines="0" view="pageBreakPreview" zoomScale="75" zoomScaleNormal="75" zoomScaleSheetLayoutView="75" zoomScalePageLayoutView="0" workbookViewId="0" topLeftCell="A1">
      <selection activeCell="K25" sqref="K25:M25"/>
    </sheetView>
  </sheetViews>
  <sheetFormatPr defaultColWidth="9.125" defaultRowHeight="12"/>
  <cols>
    <col min="1" max="1" width="67.875" style="0" customWidth="1"/>
    <col min="2" max="13" width="13.00390625" style="0" customWidth="1"/>
    <col min="14" max="14" width="7.25390625" style="0" customWidth="1"/>
  </cols>
  <sheetData>
    <row r="1" spans="1:2" s="17" customFormat="1" ht="49.5" customHeight="1">
      <c r="A1" s="18"/>
      <c r="B1" s="18"/>
    </row>
    <row r="2" spans="1:2" s="17" customFormat="1" ht="24.75" customHeight="1">
      <c r="A2" s="16" t="s">
        <v>13</v>
      </c>
      <c r="B2" s="16"/>
    </row>
    <row r="3" spans="1:2" s="17" customFormat="1" ht="24.75" customHeight="1">
      <c r="A3" s="16"/>
      <c r="B3" s="16"/>
    </row>
    <row r="4" spans="1:13" s="203" customFormat="1" ht="15" customHeight="1">
      <c r="A4" s="58"/>
      <c r="B4" s="58"/>
      <c r="C4" s="202"/>
      <c r="D4" s="202"/>
      <c r="E4" s="202"/>
      <c r="F4" s="202"/>
      <c r="G4" s="490"/>
      <c r="H4" s="490"/>
      <c r="I4" s="490"/>
      <c r="J4" s="490"/>
      <c r="K4" s="490"/>
      <c r="L4" s="490"/>
      <c r="M4" s="490"/>
    </row>
    <row r="5" spans="1:13" ht="15.75" customHeight="1">
      <c r="A5" s="75" t="s">
        <v>58</v>
      </c>
      <c r="B5" s="86" t="s">
        <v>272</v>
      </c>
      <c r="C5" s="86" t="s">
        <v>273</v>
      </c>
      <c r="D5" s="86" t="s">
        <v>274</v>
      </c>
      <c r="E5" s="86" t="s">
        <v>275</v>
      </c>
      <c r="F5" s="87" t="s">
        <v>276</v>
      </c>
      <c r="G5" s="158" t="s">
        <v>277</v>
      </c>
      <c r="H5" s="158" t="s">
        <v>278</v>
      </c>
      <c r="I5" s="158" t="s">
        <v>279</v>
      </c>
      <c r="J5" s="159" t="s">
        <v>280</v>
      </c>
      <c r="K5" s="86" t="s">
        <v>281</v>
      </c>
      <c r="L5" s="86" t="s">
        <v>282</v>
      </c>
      <c r="M5" s="86" t="s">
        <v>283</v>
      </c>
    </row>
    <row r="6" spans="1:13" ht="15.75" customHeight="1">
      <c r="A6" s="71" t="s">
        <v>210</v>
      </c>
      <c r="B6" s="160">
        <v>1343.4000000000005</v>
      </c>
      <c r="C6" s="160">
        <v>1302</v>
      </c>
      <c r="D6" s="160">
        <v>1401.8999999999999</v>
      </c>
      <c r="E6" s="160">
        <v>1430.2000000000005</v>
      </c>
      <c r="F6" s="160">
        <v>1434.9000000000003</v>
      </c>
      <c r="G6" s="160">
        <v>1336.9</v>
      </c>
      <c r="H6" s="160">
        <v>1314.8000000000002</v>
      </c>
      <c r="I6" s="160">
        <v>1317.1999999999996</v>
      </c>
      <c r="J6" s="160">
        <v>1266.4000000000008</v>
      </c>
      <c r="K6" s="160">
        <v>1240.6</v>
      </c>
      <c r="L6" s="160">
        <v>1190.6</v>
      </c>
      <c r="M6" s="160">
        <v>1220.4</v>
      </c>
    </row>
    <row r="7" spans="1:13" ht="15.75" customHeight="1">
      <c r="A7" s="70" t="s">
        <v>212</v>
      </c>
      <c r="B7" s="160">
        <v>472.5000000000001</v>
      </c>
      <c r="C7" s="160">
        <v>455.2</v>
      </c>
      <c r="D7" s="160">
        <v>450.90000000000003</v>
      </c>
      <c r="E7" s="160">
        <v>445.9</v>
      </c>
      <c r="F7" s="160">
        <v>435.1999999999998</v>
      </c>
      <c r="G7" s="160">
        <v>430.3</v>
      </c>
      <c r="H7" s="160">
        <v>435.19999999999993</v>
      </c>
      <c r="I7" s="160">
        <v>418.80000000000007</v>
      </c>
      <c r="J7" s="160">
        <v>436.49999999999983</v>
      </c>
      <c r="K7" s="160">
        <v>448.2</v>
      </c>
      <c r="L7" s="160">
        <v>447.70000000000005</v>
      </c>
      <c r="M7" s="160">
        <v>450.4</v>
      </c>
    </row>
    <row r="8" spans="1:13" ht="15.75" customHeight="1">
      <c r="A8" s="70" t="s">
        <v>213</v>
      </c>
      <c r="B8" s="160">
        <v>31.5</v>
      </c>
      <c r="C8" s="160">
        <v>236.7</v>
      </c>
      <c r="D8" s="160">
        <v>52.10000000000002</v>
      </c>
      <c r="E8" s="160">
        <v>-251.4</v>
      </c>
      <c r="F8" s="160">
        <v>84.9</v>
      </c>
      <c r="G8" s="160">
        <v>93.6</v>
      </c>
      <c r="H8" s="160">
        <v>27.900000000000006</v>
      </c>
      <c r="I8" s="160">
        <v>69.9</v>
      </c>
      <c r="J8" s="160">
        <v>81.99999999999997</v>
      </c>
      <c r="K8" s="160">
        <v>77.8</v>
      </c>
      <c r="L8" s="160">
        <v>82.7</v>
      </c>
      <c r="M8" s="160">
        <v>80.5</v>
      </c>
    </row>
    <row r="9" spans="1:13" ht="15.75" customHeight="1">
      <c r="A9" s="161" t="s">
        <v>284</v>
      </c>
      <c r="B9" s="162">
        <v>1847.4000000000005</v>
      </c>
      <c r="C9" s="162">
        <v>1993.9</v>
      </c>
      <c r="D9" s="162">
        <v>1904.9</v>
      </c>
      <c r="E9" s="162">
        <v>1624.7000000000003</v>
      </c>
      <c r="F9" s="162">
        <v>1955.0000000000002</v>
      </c>
      <c r="G9" s="162">
        <v>1860.8</v>
      </c>
      <c r="H9" s="162">
        <v>1777.9</v>
      </c>
      <c r="I9" s="162">
        <v>1805.8999999999996</v>
      </c>
      <c r="J9" s="162">
        <v>1784.9000000000005</v>
      </c>
      <c r="K9" s="162">
        <v>1766.6</v>
      </c>
      <c r="L9" s="162">
        <v>1721</v>
      </c>
      <c r="M9" s="162">
        <v>1751.3000000000002</v>
      </c>
    </row>
    <row r="10" spans="1:13" ht="15.75" customHeight="1">
      <c r="A10" s="73" t="s">
        <v>285</v>
      </c>
      <c r="B10" s="160">
        <v>-606.3000000000002</v>
      </c>
      <c r="C10" s="160">
        <v>-576.1</v>
      </c>
      <c r="D10" s="160">
        <v>-566.1999999999999</v>
      </c>
      <c r="E10" s="160">
        <v>-578</v>
      </c>
      <c r="F10" s="160">
        <v>-603.3999999999999</v>
      </c>
      <c r="G10" s="160">
        <v>-570.5</v>
      </c>
      <c r="H10" s="160">
        <v>-568.0999999999999</v>
      </c>
      <c r="I10" s="160">
        <v>-563.9000000000001</v>
      </c>
      <c r="J10" s="160">
        <v>-581.5999999999999</v>
      </c>
      <c r="K10" s="160">
        <v>-564.5999999999999</v>
      </c>
      <c r="L10" s="160">
        <v>-561.9000000000001</v>
      </c>
      <c r="M10" s="160">
        <v>-552.5</v>
      </c>
    </row>
    <row r="11" spans="1:13" ht="15.75" customHeight="1">
      <c r="A11" s="73" t="s">
        <v>286</v>
      </c>
      <c r="B11" s="160">
        <v>-237.20000000000005</v>
      </c>
      <c r="C11" s="160">
        <v>-292.4</v>
      </c>
      <c r="D11" s="160">
        <v>-303.30000000000007</v>
      </c>
      <c r="E11" s="160">
        <v>-294.0999999999999</v>
      </c>
      <c r="F11" s="160">
        <v>-262.60000000000014</v>
      </c>
      <c r="G11" s="160">
        <v>-283.3</v>
      </c>
      <c r="H11" s="160">
        <v>-281.7</v>
      </c>
      <c r="I11" s="160">
        <v>-281.9</v>
      </c>
      <c r="J11" s="160">
        <v>-259.19999999999993</v>
      </c>
      <c r="K11" s="160">
        <v>-277.7</v>
      </c>
      <c r="L11" s="160">
        <v>-260.59999999999997</v>
      </c>
      <c r="M11" s="160">
        <v>-264.6</v>
      </c>
    </row>
    <row r="12" spans="1:13" ht="15.75" customHeight="1">
      <c r="A12" s="73" t="s">
        <v>287</v>
      </c>
      <c r="B12" s="160">
        <v>-101.60000000000002</v>
      </c>
      <c r="C12" s="160">
        <v>-94.5</v>
      </c>
      <c r="D12" s="160">
        <v>-93.80000000000001</v>
      </c>
      <c r="E12" s="160">
        <v>-93.19999999999999</v>
      </c>
      <c r="F12" s="160">
        <v>-93.30000000000001</v>
      </c>
      <c r="G12" s="160">
        <v>-91.3</v>
      </c>
      <c r="H12" s="160">
        <v>-92.50000000000001</v>
      </c>
      <c r="I12" s="160">
        <v>-92.89999999999998</v>
      </c>
      <c r="J12" s="160">
        <v>-89.80000000000001</v>
      </c>
      <c r="K12" s="160">
        <v>-88.9</v>
      </c>
      <c r="L12" s="160">
        <v>-89.19999999999999</v>
      </c>
      <c r="M12" s="160">
        <v>-83.00000000000003</v>
      </c>
    </row>
    <row r="13" spans="1:13" ht="15.75" customHeight="1">
      <c r="A13" s="161" t="s">
        <v>214</v>
      </c>
      <c r="B13" s="163">
        <v>-945.1000000000003</v>
      </c>
      <c r="C13" s="163">
        <v>-963</v>
      </c>
      <c r="D13" s="163">
        <v>-963.3</v>
      </c>
      <c r="E13" s="163">
        <v>-965.3</v>
      </c>
      <c r="F13" s="163">
        <v>-959.3</v>
      </c>
      <c r="G13" s="163">
        <v>-945.0999999999999</v>
      </c>
      <c r="H13" s="163">
        <v>-942.3</v>
      </c>
      <c r="I13" s="163">
        <v>-938.7</v>
      </c>
      <c r="J13" s="163">
        <v>-930.5999999999999</v>
      </c>
      <c r="K13" s="163">
        <v>-931.1999999999999</v>
      </c>
      <c r="L13" s="163">
        <v>-911.7</v>
      </c>
      <c r="M13" s="163">
        <v>-900.1</v>
      </c>
    </row>
    <row r="14" spans="1:13" ht="15.75" customHeight="1">
      <c r="A14" s="72" t="s">
        <v>288</v>
      </c>
      <c r="B14" s="164">
        <v>902.3000000000002</v>
      </c>
      <c r="C14" s="164">
        <v>1030.9</v>
      </c>
      <c r="D14" s="164">
        <v>941.6000000000001</v>
      </c>
      <c r="E14" s="164">
        <v>659.4000000000003</v>
      </c>
      <c r="F14" s="164">
        <v>995.7</v>
      </c>
      <c r="G14" s="164">
        <v>915.6999999999999</v>
      </c>
      <c r="H14" s="164">
        <v>835.6</v>
      </c>
      <c r="I14" s="164">
        <v>867.1999999999998</v>
      </c>
      <c r="J14" s="164">
        <v>854.3000000000006</v>
      </c>
      <c r="K14" s="164">
        <v>835.3999999999999</v>
      </c>
      <c r="L14" s="164">
        <v>809.3</v>
      </c>
      <c r="M14" s="164">
        <v>851.2000000000003</v>
      </c>
    </row>
    <row r="15" spans="1:13" ht="15.75" customHeight="1">
      <c r="A15" s="70" t="s">
        <v>211</v>
      </c>
      <c r="B15" s="160">
        <v>-432.5999999999999</v>
      </c>
      <c r="C15" s="160">
        <v>-460.1</v>
      </c>
      <c r="D15" s="160">
        <v>-460.69999999999993</v>
      </c>
      <c r="E15" s="160">
        <v>-938.4000000000001</v>
      </c>
      <c r="F15" s="160">
        <v>-407.70000000000005</v>
      </c>
      <c r="G15" s="160">
        <v>-580.6</v>
      </c>
      <c r="H15" s="160">
        <v>-401.19999999999993</v>
      </c>
      <c r="I15" s="160">
        <v>-483.5</v>
      </c>
      <c r="J15" s="160">
        <v>-514.7</v>
      </c>
      <c r="K15" s="160">
        <v>-402.2</v>
      </c>
      <c r="L15" s="160">
        <v>-429.59999999999997</v>
      </c>
      <c r="M15" s="160">
        <v>-428.20000000000005</v>
      </c>
    </row>
    <row r="16" spans="1:13" ht="15.75" customHeight="1">
      <c r="A16" s="70" t="s">
        <v>215</v>
      </c>
      <c r="B16" s="160">
        <v>-155.90000000000003</v>
      </c>
      <c r="C16" s="160">
        <v>-128.7</v>
      </c>
      <c r="D16" s="160">
        <v>-131.5</v>
      </c>
      <c r="E16" s="160">
        <v>-1200.2</v>
      </c>
      <c r="F16" s="160">
        <v>-129.5</v>
      </c>
      <c r="G16" s="160">
        <v>131.2</v>
      </c>
      <c r="H16" s="160">
        <v>-199.29999999999998</v>
      </c>
      <c r="I16" s="160">
        <v>-145.9</v>
      </c>
      <c r="J16" s="160">
        <v>-510.29999999999995</v>
      </c>
      <c r="K16" s="160">
        <v>-103.3</v>
      </c>
      <c r="L16" s="160">
        <v>-294.4</v>
      </c>
      <c r="M16" s="160">
        <v>-180.8</v>
      </c>
    </row>
    <row r="17" spans="1:13" ht="15.75" customHeight="1">
      <c r="A17" s="70" t="s">
        <v>217</v>
      </c>
      <c r="B17" s="160">
        <v>1.7999999999999998</v>
      </c>
      <c r="C17" s="160">
        <v>9.5</v>
      </c>
      <c r="D17" s="160">
        <v>-29.4</v>
      </c>
      <c r="E17" s="160">
        <v>12.099999999999998</v>
      </c>
      <c r="F17" s="160">
        <v>8.1</v>
      </c>
      <c r="G17" s="160">
        <v>41.5</v>
      </c>
      <c r="H17" s="160">
        <v>0.8999999999999986</v>
      </c>
      <c r="I17" s="160">
        <v>-6.100000000000001</v>
      </c>
      <c r="J17" s="160">
        <v>-39.9</v>
      </c>
      <c r="K17" s="160">
        <v>-46.5</v>
      </c>
      <c r="L17" s="160">
        <v>-12.5</v>
      </c>
      <c r="M17" s="160">
        <v>4</v>
      </c>
    </row>
    <row r="18" spans="1:13" ht="15.75" customHeight="1">
      <c r="A18" s="70" t="s">
        <v>218</v>
      </c>
      <c r="B18" s="160">
        <v>-9.3</v>
      </c>
      <c r="C18" s="160">
        <v>19.2</v>
      </c>
      <c r="D18" s="160">
        <v>-5.1</v>
      </c>
      <c r="E18" s="160">
        <v>-76.89999999999999</v>
      </c>
      <c r="F18" s="160">
        <v>-3.4000000000000057</v>
      </c>
      <c r="G18" s="160">
        <v>-14.7</v>
      </c>
      <c r="H18" s="160">
        <v>18.4</v>
      </c>
      <c r="I18" s="160">
        <v>15.5</v>
      </c>
      <c r="J18" s="160">
        <v>37</v>
      </c>
      <c r="K18" s="160">
        <v>11.4</v>
      </c>
      <c r="L18" s="160">
        <v>-0.9000000000000004</v>
      </c>
      <c r="M18" s="160">
        <v>-20.7</v>
      </c>
    </row>
    <row r="19" spans="1:13" ht="15.75" customHeight="1">
      <c r="A19" s="70" t="s">
        <v>219</v>
      </c>
      <c r="B19" s="160">
        <v>-6.3</v>
      </c>
      <c r="C19" s="160">
        <v>0.2</v>
      </c>
      <c r="D19" s="160">
        <v>1.8</v>
      </c>
      <c r="E19" s="160">
        <v>-19</v>
      </c>
      <c r="F19" s="160">
        <v>-10.100000000000001</v>
      </c>
      <c r="G19" s="160">
        <v>-6</v>
      </c>
      <c r="H19" s="160">
        <v>-13.8</v>
      </c>
      <c r="I19" s="160">
        <v>0.5</v>
      </c>
      <c r="J19" s="160">
        <v>-0.5999999999999979</v>
      </c>
      <c r="K19" s="160">
        <v>6.6</v>
      </c>
      <c r="L19" s="160">
        <v>-3.9999999999999996</v>
      </c>
      <c r="M19" s="160">
        <v>-1.1</v>
      </c>
    </row>
    <row r="20" spans="1:13" ht="15.75" customHeight="1">
      <c r="A20" s="74" t="s">
        <v>220</v>
      </c>
      <c r="B20" s="165">
        <v>300.0000000000002</v>
      </c>
      <c r="C20" s="165">
        <v>471.00000000000006</v>
      </c>
      <c r="D20" s="165">
        <v>316.7000000000002</v>
      </c>
      <c r="E20" s="165">
        <v>-1563</v>
      </c>
      <c r="F20" s="165">
        <v>453.1</v>
      </c>
      <c r="G20" s="165">
        <v>487.0999999999999</v>
      </c>
      <c r="H20" s="165">
        <v>240.6000000000001</v>
      </c>
      <c r="I20" s="165">
        <v>247.69999999999982</v>
      </c>
      <c r="J20" s="165">
        <v>-174.19999999999936</v>
      </c>
      <c r="K20" s="165">
        <v>301.39999999999986</v>
      </c>
      <c r="L20" s="165">
        <v>67.9</v>
      </c>
      <c r="M20" s="165">
        <v>224.29999999999944</v>
      </c>
    </row>
    <row r="21" spans="1:13" ht="15.75" customHeight="1">
      <c r="A21" s="70" t="s">
        <v>221</v>
      </c>
      <c r="B21" s="160">
        <v>-48.29999999999998</v>
      </c>
      <c r="C21" s="160">
        <v>-106.8</v>
      </c>
      <c r="D21" s="160">
        <v>-68.60000000000001</v>
      </c>
      <c r="E21" s="160">
        <v>70.4</v>
      </c>
      <c r="F21" s="160">
        <v>-135.4</v>
      </c>
      <c r="G21" s="160">
        <v>-107.2</v>
      </c>
      <c r="H21" s="160">
        <v>-89.39999999999999</v>
      </c>
      <c r="I21" s="160">
        <v>-54.5</v>
      </c>
      <c r="J21" s="160">
        <v>80.9</v>
      </c>
      <c r="K21" s="160">
        <v>-66.39999999999999</v>
      </c>
      <c r="L21" s="160">
        <v>91.39999999999999</v>
      </c>
      <c r="M21" s="160">
        <v>-56</v>
      </c>
    </row>
    <row r="22" spans="1:14" ht="15.75" customHeight="1">
      <c r="A22" s="403" t="s">
        <v>222</v>
      </c>
      <c r="B22" s="160">
        <v>0</v>
      </c>
      <c r="C22" s="160">
        <v>0</v>
      </c>
      <c r="D22" s="160">
        <v>0</v>
      </c>
      <c r="E22" s="160">
        <v>0</v>
      </c>
      <c r="F22" s="160">
        <v>0</v>
      </c>
      <c r="G22" s="160">
        <v>0</v>
      </c>
      <c r="H22" s="160">
        <v>0</v>
      </c>
      <c r="I22" s="160">
        <v>0</v>
      </c>
      <c r="J22" s="160">
        <v>0</v>
      </c>
      <c r="K22" s="160">
        <v>0</v>
      </c>
      <c r="L22" s="160">
        <v>0</v>
      </c>
      <c r="M22" s="160">
        <v>0</v>
      </c>
      <c r="N22" s="404"/>
    </row>
    <row r="23" spans="1:13" s="222" customFormat="1" ht="15.75" customHeight="1">
      <c r="A23" s="220" t="s">
        <v>223</v>
      </c>
      <c r="B23" s="221">
        <v>251.70000000000024</v>
      </c>
      <c r="C23" s="221">
        <v>364.19999999999993</v>
      </c>
      <c r="D23" s="221">
        <v>248.09999999999985</v>
      </c>
      <c r="E23" s="221">
        <v>-1492.5999999999997</v>
      </c>
      <c r="F23" s="221">
        <v>317.70000000000005</v>
      </c>
      <c r="G23" s="221">
        <v>379.90000000000003</v>
      </c>
      <c r="H23" s="221">
        <v>151.20000000000022</v>
      </c>
      <c r="I23" s="221">
        <v>193.19999999999982</v>
      </c>
      <c r="J23" s="221">
        <v>-93.29999999999936</v>
      </c>
      <c r="K23" s="221">
        <v>234.99999999999983</v>
      </c>
      <c r="L23" s="221">
        <v>159.30000000000007</v>
      </c>
      <c r="M23" s="221">
        <v>168.29999999999944</v>
      </c>
    </row>
    <row r="24" spans="1:13" ht="15.75" customHeight="1">
      <c r="A24" s="313" t="s">
        <v>205</v>
      </c>
      <c r="B24" s="160">
        <v>6.799999999999983</v>
      </c>
      <c r="C24" s="160">
        <v>42.8</v>
      </c>
      <c r="D24" s="160">
        <v>48.7</v>
      </c>
      <c r="E24" s="160">
        <v>1.2000000000000028</v>
      </c>
      <c r="F24" s="160">
        <v>63.60000000000001</v>
      </c>
      <c r="G24" s="160">
        <v>33.4</v>
      </c>
      <c r="H24" s="160">
        <v>44.1</v>
      </c>
      <c r="I24" s="160">
        <v>49.5</v>
      </c>
      <c r="J24" s="160">
        <v>20.5</v>
      </c>
      <c r="K24" s="160">
        <v>58.800000000000004</v>
      </c>
      <c r="L24" s="160">
        <v>34.29999999999999</v>
      </c>
      <c r="M24" s="160">
        <v>39.20000000000002</v>
      </c>
    </row>
    <row r="25" spans="1:13" ht="15.75" customHeight="1">
      <c r="A25" s="314" t="s">
        <v>206</v>
      </c>
      <c r="B25" s="166">
        <v>244.90000000000026</v>
      </c>
      <c r="C25" s="166">
        <v>321.3999999999999</v>
      </c>
      <c r="D25" s="166">
        <v>199.39999999999986</v>
      </c>
      <c r="E25" s="166">
        <v>-1493.7999999999997</v>
      </c>
      <c r="F25" s="166">
        <v>254.10000000000002</v>
      </c>
      <c r="G25" s="166">
        <v>346.50000000000006</v>
      </c>
      <c r="H25" s="166">
        <v>107.10000000000022</v>
      </c>
      <c r="I25" s="166">
        <v>143.69999999999982</v>
      </c>
      <c r="J25" s="166">
        <v>-113.79999999999936</v>
      </c>
      <c r="K25" s="166">
        <v>176.19999999999982</v>
      </c>
      <c r="L25" s="166">
        <v>125.00000000000009</v>
      </c>
      <c r="M25" s="166">
        <v>129.09999999999943</v>
      </c>
    </row>
    <row r="26" ht="15.75" customHeight="1"/>
    <row r="27" ht="15.75" customHeight="1"/>
  </sheetData>
  <sheetProtection/>
  <mergeCells count="1">
    <mergeCell ref="G4:M4"/>
  </mergeCells>
  <printOptions/>
  <pageMargins left="0.75" right="0.75" top="1" bottom="1" header="0.4921259845" footer="0.4921259845"/>
  <pageSetup horizontalDpi="600" verticalDpi="600" orientation="landscape" paperSize="9" scale="64" r:id="rId2"/>
  <headerFooter alignWithMargins="0">
    <oddFooter>&amp;CSeite &amp;P von &amp;N</oddFooter>
  </headerFooter>
  <drawing r:id="rId1"/>
</worksheet>
</file>

<file path=xl/worksheets/sheet13.xml><?xml version="1.0" encoding="utf-8"?>
<worksheet xmlns="http://schemas.openxmlformats.org/spreadsheetml/2006/main" xmlns:r="http://schemas.openxmlformats.org/officeDocument/2006/relationships">
  <sheetPr>
    <tabColor indexed="43"/>
  </sheetPr>
  <dimension ref="A2:V110"/>
  <sheetViews>
    <sheetView showGridLines="0" view="pageBreakPreview" zoomScaleNormal="75" zoomScaleSheetLayoutView="100" zoomScalePageLayoutView="0" workbookViewId="0" topLeftCell="A1">
      <selection activeCell="K19" sqref="K19:M19"/>
    </sheetView>
  </sheetViews>
  <sheetFormatPr defaultColWidth="9.125" defaultRowHeight="12"/>
  <cols>
    <col min="1" max="1" width="37.00390625" style="7" customWidth="1"/>
    <col min="2" max="2" width="11.75390625" style="7" customWidth="1"/>
    <col min="3" max="3" width="11.375" style="7" customWidth="1"/>
    <col min="4" max="4" width="11.875" style="7" customWidth="1"/>
    <col min="5" max="5" width="11.375" style="7" customWidth="1"/>
    <col min="6" max="7" width="11.875" style="7" customWidth="1"/>
    <col min="8" max="8" width="12.00390625" style="7" customWidth="1"/>
    <col min="9" max="9" width="12.625" style="7" customWidth="1"/>
    <col min="10" max="10" width="11.875" style="7" customWidth="1"/>
    <col min="11" max="13" width="12.00390625" style="7" customWidth="1"/>
    <col min="14" max="16384" width="9.125" style="7" customWidth="1"/>
  </cols>
  <sheetData>
    <row r="1" s="4" customFormat="1" ht="49.5" customHeight="1"/>
    <row r="2" spans="1:12" s="19" customFormat="1" ht="24.75" customHeight="1">
      <c r="A2" s="58" t="s">
        <v>22</v>
      </c>
      <c r="B2" s="58"/>
      <c r="C2" s="58"/>
      <c r="D2" s="58"/>
      <c r="E2" s="58"/>
      <c r="F2" s="58"/>
      <c r="L2" s="18"/>
    </row>
    <row r="3" spans="1:12" s="19" customFormat="1" ht="21" customHeight="1">
      <c r="A3" s="58"/>
      <c r="B3" s="58"/>
      <c r="C3" s="58"/>
      <c r="D3" s="58"/>
      <c r="E3" s="58"/>
      <c r="F3" s="58"/>
      <c r="L3" s="18"/>
    </row>
    <row r="4" spans="1:13" s="106" customFormat="1" ht="15.75" customHeight="1">
      <c r="A4" s="204"/>
      <c r="B4" s="204"/>
      <c r="C4" s="202"/>
      <c r="D4" s="202"/>
      <c r="E4" s="202"/>
      <c r="F4" s="202"/>
      <c r="G4" s="490"/>
      <c r="H4" s="490"/>
      <c r="I4" s="490"/>
      <c r="J4" s="490"/>
      <c r="K4" s="490"/>
      <c r="L4" s="490"/>
      <c r="M4" s="490"/>
    </row>
    <row r="5" spans="1:13" ht="14.25" customHeight="1">
      <c r="A5" s="79"/>
      <c r="B5" s="470" t="s">
        <v>51</v>
      </c>
      <c r="C5" s="470"/>
      <c r="D5" s="470"/>
      <c r="E5" s="470"/>
      <c r="F5" s="470"/>
      <c r="G5" s="470"/>
      <c r="H5" s="470"/>
      <c r="I5" s="470"/>
      <c r="J5" s="470"/>
      <c r="K5" s="470"/>
      <c r="L5" s="470"/>
      <c r="M5" s="470"/>
    </row>
    <row r="6" spans="1:13" ht="12.75">
      <c r="A6" s="141" t="s">
        <v>58</v>
      </c>
      <c r="B6" s="129" t="s">
        <v>272</v>
      </c>
      <c r="C6" s="129" t="s">
        <v>273</v>
      </c>
      <c r="D6" s="129" t="s">
        <v>274</v>
      </c>
      <c r="E6" s="129" t="s">
        <v>275</v>
      </c>
      <c r="F6" s="129" t="s">
        <v>276</v>
      </c>
      <c r="G6" s="130" t="s">
        <v>277</v>
      </c>
      <c r="H6" s="131" t="s">
        <v>278</v>
      </c>
      <c r="I6" s="132" t="s">
        <v>279</v>
      </c>
      <c r="J6" s="133" t="s">
        <v>280</v>
      </c>
      <c r="K6" s="134" t="s">
        <v>281</v>
      </c>
      <c r="L6" s="134" t="s">
        <v>282</v>
      </c>
      <c r="M6" s="134" t="s">
        <v>283</v>
      </c>
    </row>
    <row r="7" spans="1:13" ht="12.75">
      <c r="A7" s="68" t="s">
        <v>210</v>
      </c>
      <c r="B7" s="135">
        <v>1141.4883334615597</v>
      </c>
      <c r="C7" s="135">
        <v>1135.9</v>
      </c>
      <c r="D7" s="135">
        <v>1190.8000000000002</v>
      </c>
      <c r="E7" s="135">
        <v>1212.6</v>
      </c>
      <c r="F7" s="135">
        <v>1176.9999999999998</v>
      </c>
      <c r="G7" s="139">
        <v>1105.1</v>
      </c>
      <c r="H7" s="139">
        <v>1087</v>
      </c>
      <c r="I7" s="139">
        <v>1057.7</v>
      </c>
      <c r="J7" s="139">
        <v>1068.6999999999998</v>
      </c>
      <c r="K7" s="139">
        <v>1021.5501874027442</v>
      </c>
      <c r="L7" s="135">
        <v>1004.5174562416604</v>
      </c>
      <c r="M7" s="135">
        <v>1022.2984816879737</v>
      </c>
    </row>
    <row r="8" spans="1:13" ht="12.75">
      <c r="A8" s="68" t="s">
        <v>254</v>
      </c>
      <c r="B8" s="135">
        <v>-454.3470898954961</v>
      </c>
      <c r="C8" s="135">
        <v>-404.20000000000005</v>
      </c>
      <c r="D8" s="135">
        <v>-404.09999999999997</v>
      </c>
      <c r="E8" s="135">
        <v>-880.3999999999999</v>
      </c>
      <c r="F8" s="135">
        <v>-388.0000000000001</v>
      </c>
      <c r="G8" s="135">
        <v>-505.4</v>
      </c>
      <c r="H8" s="135">
        <v>-329.29999999999995</v>
      </c>
      <c r="I8" s="135">
        <v>-400</v>
      </c>
      <c r="J8" s="135">
        <v>-394.7000000000001</v>
      </c>
      <c r="K8" s="135">
        <v>-277.18503499999997</v>
      </c>
      <c r="L8" s="135">
        <v>-322.26176399999997</v>
      </c>
      <c r="M8" s="135">
        <v>-291.469353</v>
      </c>
    </row>
    <row r="9" spans="1:13" ht="12.75">
      <c r="A9" s="68" t="s">
        <v>212</v>
      </c>
      <c r="B9" s="135">
        <v>427.5033213707602</v>
      </c>
      <c r="C9" s="135">
        <v>413.6</v>
      </c>
      <c r="D9" s="135">
        <v>407.5999999999999</v>
      </c>
      <c r="E9" s="135">
        <v>406.5999999999999</v>
      </c>
      <c r="F9" s="135">
        <v>414.20000000000005</v>
      </c>
      <c r="G9" s="135">
        <v>393.9</v>
      </c>
      <c r="H9" s="135">
        <v>396.8</v>
      </c>
      <c r="I9" s="135">
        <v>382.4</v>
      </c>
      <c r="J9" s="135">
        <v>418.4</v>
      </c>
      <c r="K9" s="135">
        <v>402.350314</v>
      </c>
      <c r="L9" s="135">
        <v>402.54976</v>
      </c>
      <c r="M9" s="135">
        <v>401.77010799999977</v>
      </c>
    </row>
    <row r="10" spans="1:13" ht="12.75">
      <c r="A10" s="68" t="s">
        <v>213</v>
      </c>
      <c r="B10" s="135">
        <v>34.4603163711011</v>
      </c>
      <c r="C10" s="135">
        <v>37</v>
      </c>
      <c r="D10" s="135">
        <v>31.8</v>
      </c>
      <c r="E10" s="135">
        <v>-17.399999999999995</v>
      </c>
      <c r="F10" s="135">
        <v>7.3999999999999915</v>
      </c>
      <c r="G10" s="135">
        <v>45.19999999999999</v>
      </c>
      <c r="H10" s="135">
        <v>-13.800000000000002</v>
      </c>
      <c r="I10" s="135">
        <v>59</v>
      </c>
      <c r="J10" s="135">
        <v>7.199999999999996</v>
      </c>
      <c r="K10" s="135">
        <v>38.889407000000006</v>
      </c>
      <c r="L10" s="135">
        <v>26.285891</v>
      </c>
      <c r="M10" s="135">
        <v>51.155671</v>
      </c>
    </row>
    <row r="11" spans="1:13" ht="12.75">
      <c r="A11" s="68" t="s">
        <v>214</v>
      </c>
      <c r="B11" s="135">
        <v>-806.303329886026</v>
      </c>
      <c r="C11" s="135">
        <v>-827.8</v>
      </c>
      <c r="D11" s="135">
        <v>-826.3999999999999</v>
      </c>
      <c r="E11" s="135">
        <v>-823.6</v>
      </c>
      <c r="F11" s="135">
        <v>-800.9999999999999</v>
      </c>
      <c r="G11" s="135">
        <v>-809.4000000000001</v>
      </c>
      <c r="H11" s="135">
        <v>-802</v>
      </c>
      <c r="I11" s="135">
        <v>-798.7</v>
      </c>
      <c r="J11" s="135">
        <v>-805.1</v>
      </c>
      <c r="K11" s="135">
        <v>-774.9006609999999</v>
      </c>
      <c r="L11" s="135">
        <v>-768.6629360000001</v>
      </c>
      <c r="M11" s="135">
        <v>-753.3541790000004</v>
      </c>
    </row>
    <row r="12" spans="1:13" ht="12.75">
      <c r="A12" s="68" t="s">
        <v>226</v>
      </c>
      <c r="B12" s="135">
        <v>-109.48011076532185</v>
      </c>
      <c r="C12" s="135">
        <v>-54.099999999999994</v>
      </c>
      <c r="D12" s="135">
        <v>-96.8</v>
      </c>
      <c r="E12" s="135">
        <v>-182.2</v>
      </c>
      <c r="F12" s="135">
        <v>-72.30000000000001</v>
      </c>
      <c r="G12" s="135">
        <v>-37.7</v>
      </c>
      <c r="H12" s="135">
        <v>-90.3</v>
      </c>
      <c r="I12" s="135">
        <v>-66.39999999999999</v>
      </c>
      <c r="J12" s="135">
        <v>-49.30000000000001</v>
      </c>
      <c r="K12" s="135">
        <v>-53.206123999999996</v>
      </c>
      <c r="L12" s="135">
        <v>-117.174149</v>
      </c>
      <c r="M12" s="135">
        <v>-80.22733200000002</v>
      </c>
    </row>
    <row r="13" spans="1:13" s="217" customFormat="1" ht="12.75">
      <c r="A13" s="215" t="s">
        <v>291</v>
      </c>
      <c r="B13" s="216">
        <v>233.32144065657707</v>
      </c>
      <c r="C13" s="216">
        <v>300.4000000000002</v>
      </c>
      <c r="D13" s="216">
        <v>302.90000000000026</v>
      </c>
      <c r="E13" s="216">
        <v>-284.40000000000003</v>
      </c>
      <c r="F13" s="216">
        <v>337.3</v>
      </c>
      <c r="G13" s="216">
        <v>191.69999999999987</v>
      </c>
      <c r="H13" s="216">
        <v>248.40000000000003</v>
      </c>
      <c r="I13" s="216">
        <v>233.9999999999999</v>
      </c>
      <c r="J13" s="216">
        <v>245.19999999999965</v>
      </c>
      <c r="K13" s="216">
        <v>357.4980884027446</v>
      </c>
      <c r="L13" s="216">
        <v>225.25425824166047</v>
      </c>
      <c r="M13" s="216">
        <v>350.17339668797297</v>
      </c>
    </row>
    <row r="14" spans="1:13" ht="12.75">
      <c r="A14" s="68" t="s">
        <v>221</v>
      </c>
      <c r="B14" s="135">
        <v>-43.86305785796148</v>
      </c>
      <c r="C14" s="135">
        <v>-70.69999999999999</v>
      </c>
      <c r="D14" s="135">
        <v>-68.5</v>
      </c>
      <c r="E14" s="135">
        <v>-38.30000000000001</v>
      </c>
      <c r="F14" s="135">
        <v>-86.3</v>
      </c>
      <c r="G14" s="135">
        <v>-68.1</v>
      </c>
      <c r="H14" s="135">
        <v>-63.8</v>
      </c>
      <c r="I14" s="135">
        <v>-37.400000000000006</v>
      </c>
      <c r="J14" s="135">
        <v>-76.8</v>
      </c>
      <c r="K14" s="135">
        <v>-82.53487075026027</v>
      </c>
      <c r="L14" s="135">
        <v>60.97193310156778</v>
      </c>
      <c r="M14" s="135">
        <v>-83.375963442073</v>
      </c>
    </row>
    <row r="15" spans="1:13" ht="12.75">
      <c r="A15" s="405" t="s">
        <v>292</v>
      </c>
      <c r="B15" s="135">
        <v>189.4583827986156</v>
      </c>
      <c r="C15" s="135">
        <v>229.70000000000022</v>
      </c>
      <c r="D15" s="135">
        <v>234.40000000000026</v>
      </c>
      <c r="E15" s="135">
        <v>-322.70000000000005</v>
      </c>
      <c r="F15" s="135">
        <v>251</v>
      </c>
      <c r="G15" s="135">
        <v>123.59999999999988</v>
      </c>
      <c r="H15" s="135">
        <v>184.60000000000002</v>
      </c>
      <c r="I15" s="135">
        <v>196.59999999999988</v>
      </c>
      <c r="J15" s="135">
        <v>168.39999999999964</v>
      </c>
      <c r="K15" s="135">
        <v>274.96321765248433</v>
      </c>
      <c r="L15" s="135">
        <v>286.22619134322827</v>
      </c>
      <c r="M15" s="135">
        <v>266.7974332459</v>
      </c>
    </row>
    <row r="16" spans="1:13" ht="12.75">
      <c r="A16" s="405" t="s">
        <v>222</v>
      </c>
      <c r="B16" s="135">
        <v>0</v>
      </c>
      <c r="C16" s="135">
        <v>0</v>
      </c>
      <c r="D16" s="135">
        <v>0</v>
      </c>
      <c r="E16" s="135">
        <v>0</v>
      </c>
      <c r="F16" s="135">
        <v>0</v>
      </c>
      <c r="G16" s="135">
        <v>0</v>
      </c>
      <c r="H16" s="135">
        <v>0</v>
      </c>
      <c r="I16" s="135">
        <v>0</v>
      </c>
      <c r="J16" s="135">
        <v>0</v>
      </c>
      <c r="K16" s="135">
        <v>0</v>
      </c>
      <c r="L16" s="135">
        <v>0</v>
      </c>
      <c r="M16" s="135">
        <v>0</v>
      </c>
    </row>
    <row r="17" spans="1:13" ht="12.75">
      <c r="A17" s="68" t="s">
        <v>293</v>
      </c>
      <c r="B17" s="135">
        <v>189.4583827986156</v>
      </c>
      <c r="C17" s="135">
        <v>229.70000000000022</v>
      </c>
      <c r="D17" s="135">
        <v>234.40000000000026</v>
      </c>
      <c r="E17" s="135">
        <v>-322.70000000000005</v>
      </c>
      <c r="F17" s="135">
        <v>251</v>
      </c>
      <c r="G17" s="135">
        <v>123.59999999999988</v>
      </c>
      <c r="H17" s="135">
        <v>184.60000000000002</v>
      </c>
      <c r="I17" s="135">
        <v>196.59999999999988</v>
      </c>
      <c r="J17" s="135">
        <v>168.39999999999964</v>
      </c>
      <c r="K17" s="135">
        <v>274.96321765248433</v>
      </c>
      <c r="L17" s="135">
        <v>286.22619134322827</v>
      </c>
      <c r="M17" s="135">
        <v>266.7974332459</v>
      </c>
    </row>
    <row r="18" spans="1:13" ht="12.75">
      <c r="A18" s="315" t="s">
        <v>205</v>
      </c>
      <c r="B18" s="135">
        <v>6.342661050271801</v>
      </c>
      <c r="C18" s="135">
        <v>37.1</v>
      </c>
      <c r="D18" s="135">
        <v>46.199999999999996</v>
      </c>
      <c r="E18" s="135">
        <v>3.4</v>
      </c>
      <c r="F18" s="135">
        <v>57.8</v>
      </c>
      <c r="G18" s="135">
        <v>37.4</v>
      </c>
      <c r="H18" s="135">
        <v>39.599999999999994</v>
      </c>
      <c r="I18" s="135">
        <v>43.699999999999996</v>
      </c>
      <c r="J18" s="135">
        <v>13.500000000000002</v>
      </c>
      <c r="K18" s="135">
        <v>52.989501000000004</v>
      </c>
      <c r="L18" s="135">
        <v>36.09775800000003</v>
      </c>
      <c r="M18" s="135">
        <v>44.05154099999995</v>
      </c>
    </row>
    <row r="19" spans="1:13" s="217" customFormat="1" ht="12.75">
      <c r="A19" s="316" t="s">
        <v>206</v>
      </c>
      <c r="B19" s="216">
        <v>183.1157217483438</v>
      </c>
      <c r="C19" s="216">
        <v>192.60000000000022</v>
      </c>
      <c r="D19" s="216">
        <v>188.20000000000027</v>
      </c>
      <c r="E19" s="216">
        <v>-326.1</v>
      </c>
      <c r="F19" s="216">
        <v>193.2</v>
      </c>
      <c r="G19" s="216">
        <v>86.19999999999987</v>
      </c>
      <c r="H19" s="216">
        <v>145.00000000000003</v>
      </c>
      <c r="I19" s="216">
        <v>152.8999999999999</v>
      </c>
      <c r="J19" s="216">
        <v>154.89999999999964</v>
      </c>
      <c r="K19" s="216">
        <v>221.9737166524843</v>
      </c>
      <c r="L19" s="216">
        <v>250.12843334322824</v>
      </c>
      <c r="M19" s="216">
        <v>222.74589224590002</v>
      </c>
    </row>
    <row r="20" spans="1:13" ht="12.75">
      <c r="A20" s="78">
        <f>""</f>
      </c>
      <c r="B20" s="136"/>
      <c r="C20" s="136"/>
      <c r="D20" s="136"/>
      <c r="E20" s="136"/>
      <c r="F20" s="136"/>
      <c r="G20" s="136"/>
      <c r="H20" s="136"/>
      <c r="I20" s="136"/>
      <c r="J20" s="136"/>
      <c r="K20" s="136"/>
      <c r="L20" s="136"/>
      <c r="M20" s="136"/>
    </row>
    <row r="21" spans="1:13" ht="12.75">
      <c r="A21" s="23" t="s">
        <v>228</v>
      </c>
      <c r="B21" s="137">
        <v>74427.38005574407</v>
      </c>
      <c r="C21" s="137">
        <v>75240.80845330402</v>
      </c>
      <c r="D21" s="137">
        <v>75890.48077805784</v>
      </c>
      <c r="E21" s="137">
        <v>76179.18390787282</v>
      </c>
      <c r="F21" s="137">
        <v>72426.7765699235</v>
      </c>
      <c r="G21" s="137">
        <v>71540.01518736953</v>
      </c>
      <c r="H21" s="137">
        <v>70597.7352330698</v>
      </c>
      <c r="I21" s="137">
        <v>69792.0342159383</v>
      </c>
      <c r="J21" s="137">
        <v>69312.56966916911</v>
      </c>
      <c r="K21" s="137">
        <v>68440.173204</v>
      </c>
      <c r="L21" s="137">
        <v>67900.021847</v>
      </c>
      <c r="M21" s="137">
        <v>65850.63154799999</v>
      </c>
    </row>
    <row r="22" spans="1:13" ht="12.75">
      <c r="A22" s="23" t="s">
        <v>229</v>
      </c>
      <c r="B22" s="137">
        <v>4090.669037981721</v>
      </c>
      <c r="C22" s="137">
        <v>4134.516202367151</v>
      </c>
      <c r="D22" s="137">
        <v>4170.524171119489</v>
      </c>
      <c r="E22" s="137">
        <v>4111.28564928216</v>
      </c>
      <c r="F22" s="137">
        <v>4051.613668627275</v>
      </c>
      <c r="G22" s="137">
        <v>5013.912161841457</v>
      </c>
      <c r="H22" s="137">
        <v>4902.5396035351305</v>
      </c>
      <c r="I22" s="137">
        <v>4877.901770639581</v>
      </c>
      <c r="J22" s="137">
        <v>4879.659667034308</v>
      </c>
      <c r="K22" s="137">
        <v>4951.736045714883</v>
      </c>
      <c r="L22" s="137">
        <v>4964.477110027093</v>
      </c>
      <c r="M22" s="137">
        <v>4678.134066452008</v>
      </c>
    </row>
    <row r="23" spans="1:13" ht="12.75">
      <c r="A23" s="23">
        <f>""</f>
      </c>
      <c r="B23" s="21"/>
      <c r="C23" s="21"/>
      <c r="D23" s="21"/>
      <c r="E23" s="21"/>
      <c r="F23" s="21"/>
      <c r="G23" s="21"/>
      <c r="H23" s="21"/>
      <c r="I23" s="21"/>
      <c r="J23" s="21"/>
      <c r="K23" s="21"/>
      <c r="L23" s="21"/>
      <c r="M23" s="21"/>
    </row>
    <row r="24" spans="1:13" ht="12.75">
      <c r="A24" s="20" t="s">
        <v>230</v>
      </c>
      <c r="B24" s="138">
        <v>0.5028546812542692</v>
      </c>
      <c r="C24" s="138">
        <v>0.5217774976363063</v>
      </c>
      <c r="D24" s="138">
        <v>0.5069316648264016</v>
      </c>
      <c r="E24" s="138">
        <v>0.5141715569983769</v>
      </c>
      <c r="F24" s="138">
        <v>0.5010634305016889</v>
      </c>
      <c r="G24" s="138">
        <v>0.524154902214739</v>
      </c>
      <c r="H24" s="138">
        <v>0.545578231292517</v>
      </c>
      <c r="I24" s="138">
        <v>0.5327863384697485</v>
      </c>
      <c r="J24" s="138">
        <v>0.5387806999933079</v>
      </c>
      <c r="K24" s="138">
        <v>0.5297415962119486</v>
      </c>
      <c r="L24" s="138">
        <v>0.5362690687427415</v>
      </c>
      <c r="M24" s="138">
        <v>0.5106709529361132</v>
      </c>
    </row>
    <row r="25" spans="1:13" ht="12.75">
      <c r="A25" s="20" t="s">
        <v>294</v>
      </c>
      <c r="B25" s="138">
        <v>0.17905699048064816</v>
      </c>
      <c r="C25" s="138">
        <v>0.18633377214942845</v>
      </c>
      <c r="D25" s="138">
        <v>0.18050488838143522</v>
      </c>
      <c r="E25" s="138">
        <v>-0.317273016587342</v>
      </c>
      <c r="F25" s="138">
        <v>0.1907388174701839</v>
      </c>
      <c r="G25" s="138">
        <v>0.06876865586599445</v>
      </c>
      <c r="H25" s="138">
        <v>0.11830603052788657</v>
      </c>
      <c r="I25" s="138">
        <v>0.12538177863303052</v>
      </c>
      <c r="J25" s="138">
        <v>0.12697606847171178</v>
      </c>
      <c r="K25" s="138">
        <v>0.17930981344983052</v>
      </c>
      <c r="L25" s="138">
        <v>0.2015345647081557</v>
      </c>
      <c r="M25" s="138">
        <v>0.1904570404198228</v>
      </c>
    </row>
    <row r="26" spans="1:13" ht="12.75">
      <c r="A26" s="20"/>
      <c r="B26" s="138"/>
      <c r="C26" s="138"/>
      <c r="D26" s="138"/>
      <c r="E26" s="138"/>
      <c r="F26" s="138"/>
      <c r="G26" s="138"/>
      <c r="H26" s="138"/>
      <c r="I26" s="138"/>
      <c r="J26" s="138"/>
      <c r="K26" s="138"/>
      <c r="L26" s="138"/>
      <c r="M26" s="138"/>
    </row>
    <row r="27" spans="1:21" ht="12.75">
      <c r="A27" s="68" t="s">
        <v>232</v>
      </c>
      <c r="B27" s="137">
        <v>113323.675293465</v>
      </c>
      <c r="C27" s="137">
        <v>113274.64212650622</v>
      </c>
      <c r="D27" s="137">
        <v>114840.00226741104</v>
      </c>
      <c r="E27" s="137">
        <v>115237.16268000001</v>
      </c>
      <c r="F27" s="454">
        <v>114355.37571999998</v>
      </c>
      <c r="G27" s="454">
        <v>114445.80325999999</v>
      </c>
      <c r="H27" s="137">
        <v>114244.43486</v>
      </c>
      <c r="I27" s="137">
        <v>114438.90288999994</v>
      </c>
      <c r="J27" s="137">
        <v>113572.63011999993</v>
      </c>
      <c r="K27" s="137">
        <v>112159.17835999993</v>
      </c>
      <c r="L27" s="137">
        <v>112033.31032999989</v>
      </c>
      <c r="M27" s="137">
        <v>112338.10992999989</v>
      </c>
      <c r="N27" s="308"/>
      <c r="O27" s="308"/>
      <c r="P27" s="308"/>
      <c r="Q27" s="308"/>
      <c r="R27" s="308"/>
      <c r="S27" s="308"/>
      <c r="T27" s="308"/>
      <c r="U27" s="308"/>
    </row>
    <row r="28" spans="1:22" ht="12.75">
      <c r="A28" s="68" t="s">
        <v>233</v>
      </c>
      <c r="B28" s="137">
        <v>108974.28749726039</v>
      </c>
      <c r="C28" s="137">
        <v>110773.8218066181</v>
      </c>
      <c r="D28" s="137">
        <v>111001.01552387669</v>
      </c>
      <c r="E28" s="137">
        <v>111930.0590425524</v>
      </c>
      <c r="F28" s="454">
        <v>110178.32563122234</v>
      </c>
      <c r="G28" s="454">
        <v>112774.34708834263</v>
      </c>
      <c r="H28" s="137">
        <v>112670.42478467742</v>
      </c>
      <c r="I28" s="137">
        <v>114270.79897576761</v>
      </c>
      <c r="J28" s="137">
        <v>113658.9289968679</v>
      </c>
      <c r="K28" s="137">
        <v>113167.239356</v>
      </c>
      <c r="L28" s="137">
        <v>113582.92642884058</v>
      </c>
      <c r="M28" s="137">
        <v>112412.866147</v>
      </c>
      <c r="N28" s="308"/>
      <c r="O28" s="308"/>
      <c r="P28" s="308"/>
      <c r="Q28" s="308"/>
      <c r="R28" s="308"/>
      <c r="S28" s="308"/>
      <c r="T28" s="308"/>
      <c r="U28" s="308"/>
      <c r="V28" s="308"/>
    </row>
    <row r="29" spans="1:13" s="82" customFormat="1" ht="12.75">
      <c r="A29" s="81"/>
      <c r="B29" s="81"/>
      <c r="C29" s="81"/>
      <c r="D29" s="81"/>
      <c r="E29" s="81"/>
      <c r="F29" s="81"/>
      <c r="G29" s="77"/>
      <c r="H29" s="77"/>
      <c r="I29" s="77"/>
      <c r="J29" s="80"/>
      <c r="K29" s="77"/>
      <c r="L29" s="77"/>
      <c r="M29" s="77"/>
    </row>
    <row r="30" spans="1:13" ht="15">
      <c r="A30" s="79"/>
      <c r="B30" s="470" t="s">
        <v>76</v>
      </c>
      <c r="C30" s="470"/>
      <c r="D30" s="470"/>
      <c r="E30" s="470"/>
      <c r="F30" s="470"/>
      <c r="G30" s="470"/>
      <c r="H30" s="470"/>
      <c r="I30" s="470"/>
      <c r="J30" s="470"/>
      <c r="K30" s="470"/>
      <c r="L30" s="470"/>
      <c r="M30" s="470"/>
    </row>
    <row r="31" spans="1:13" s="85" customFormat="1" ht="12.75">
      <c r="A31" s="141" t="str">
        <f>A6</f>
        <v>in EUR million</v>
      </c>
      <c r="B31" s="129" t="str">
        <f>B6</f>
        <v>Q4 10</v>
      </c>
      <c r="C31" s="129" t="str">
        <f aca="true" t="shared" si="0" ref="C31:M31">C6</f>
        <v>Q1 11</v>
      </c>
      <c r="D31" s="129" t="str">
        <f t="shared" si="0"/>
        <v>Q2 11</v>
      </c>
      <c r="E31" s="449" t="str">
        <f t="shared" si="0"/>
        <v>Q3 11</v>
      </c>
      <c r="F31" s="450" t="str">
        <f t="shared" si="0"/>
        <v>Q4 11</v>
      </c>
      <c r="G31" s="450" t="str">
        <f t="shared" si="0"/>
        <v>Q1 12</v>
      </c>
      <c r="H31" s="451" t="str">
        <f t="shared" si="0"/>
        <v>Q2 12</v>
      </c>
      <c r="I31" s="452" t="str">
        <f t="shared" si="0"/>
        <v>Q3 12</v>
      </c>
      <c r="J31" s="450" t="str">
        <f t="shared" si="0"/>
        <v>Q4 12</v>
      </c>
      <c r="K31" s="453" t="str">
        <f t="shared" si="0"/>
        <v>Q1 13</v>
      </c>
      <c r="L31" s="134" t="str">
        <f t="shared" si="0"/>
        <v>Q2 13</v>
      </c>
      <c r="M31" s="134" t="str">
        <f t="shared" si="0"/>
        <v>Q3 13</v>
      </c>
    </row>
    <row r="32" spans="1:13" ht="12.75">
      <c r="A32" s="68" t="str">
        <f aca="true" t="shared" si="1" ref="A32:A44">A7</f>
        <v>Net interest income</v>
      </c>
      <c r="B32" s="135">
        <v>128.65040518318352</v>
      </c>
      <c r="C32" s="135">
        <v>127.7</v>
      </c>
      <c r="D32" s="135">
        <v>134.10000000000002</v>
      </c>
      <c r="E32" s="135">
        <v>132.2</v>
      </c>
      <c r="F32" s="135">
        <v>149.20000000000005</v>
      </c>
      <c r="G32" s="135">
        <v>128.2</v>
      </c>
      <c r="H32" s="135">
        <v>129</v>
      </c>
      <c r="I32" s="135">
        <v>123.80000000000001</v>
      </c>
      <c r="J32" s="135">
        <v>114.89999999999998</v>
      </c>
      <c r="K32" s="135">
        <v>104.13764854788455</v>
      </c>
      <c r="L32" s="135">
        <v>98.04130675180276</v>
      </c>
      <c r="M32" s="135">
        <v>98.44832890159486</v>
      </c>
    </row>
    <row r="33" spans="1:13" ht="12.75">
      <c r="A33" s="68" t="str">
        <f t="shared" si="1"/>
        <v>Risk provisions</v>
      </c>
      <c r="B33" s="135">
        <v>21.75906466236853</v>
      </c>
      <c r="C33" s="135">
        <v>-55.9</v>
      </c>
      <c r="D33" s="135">
        <v>-56.59999999999997</v>
      </c>
      <c r="E33" s="135">
        <v>-58.00000000000003</v>
      </c>
      <c r="F33" s="135">
        <v>-7.699999999999989</v>
      </c>
      <c r="G33" s="135">
        <v>-75.2</v>
      </c>
      <c r="H33" s="135">
        <v>-71.89999999999999</v>
      </c>
      <c r="I33" s="135">
        <v>-83.5</v>
      </c>
      <c r="J33" s="135">
        <v>-116.6</v>
      </c>
      <c r="K33" s="135">
        <v>-126.68358900000001</v>
      </c>
      <c r="L33" s="135">
        <v>-117.81629800000005</v>
      </c>
      <c r="M33" s="135">
        <v>-136.70132899999993</v>
      </c>
    </row>
    <row r="34" spans="1:13" ht="12.75">
      <c r="A34" s="68" t="str">
        <f t="shared" si="1"/>
        <v>Net fee and commission income </v>
      </c>
      <c r="B34" s="135">
        <v>23.540462204814347</v>
      </c>
      <c r="C34" s="135">
        <v>30.1</v>
      </c>
      <c r="D34" s="135">
        <v>31.4</v>
      </c>
      <c r="E34" s="135">
        <v>31.5</v>
      </c>
      <c r="F34" s="135">
        <v>25.799999999999997</v>
      </c>
      <c r="G34" s="135">
        <v>20.2</v>
      </c>
      <c r="H34" s="135">
        <v>23.2</v>
      </c>
      <c r="I34" s="135">
        <v>19.5</v>
      </c>
      <c r="J34" s="135">
        <v>24.199999999999996</v>
      </c>
      <c r="K34" s="135">
        <v>27.966321</v>
      </c>
      <c r="L34" s="135">
        <v>23.27971499999999</v>
      </c>
      <c r="M34" s="135">
        <v>23.07528600000002</v>
      </c>
    </row>
    <row r="35" spans="1:13" ht="12.75">
      <c r="A35" s="68" t="str">
        <f t="shared" si="1"/>
        <v>Net trading result</v>
      </c>
      <c r="B35" s="135">
        <v>-37.63678541949615</v>
      </c>
      <c r="C35" s="135">
        <v>101.2</v>
      </c>
      <c r="D35" s="135">
        <v>-35.5</v>
      </c>
      <c r="E35" s="135">
        <v>-211.3</v>
      </c>
      <c r="F35" s="135">
        <v>16.400000000000006</v>
      </c>
      <c r="G35" s="135">
        <v>5.9</v>
      </c>
      <c r="H35" s="135">
        <v>0.6999999999999993</v>
      </c>
      <c r="I35" s="135">
        <v>-0.39999999999999947</v>
      </c>
      <c r="J35" s="135">
        <v>-1.7999999999999998</v>
      </c>
      <c r="K35" s="135">
        <v>4.344763000000001</v>
      </c>
      <c r="L35" s="135">
        <v>9.603871999999996</v>
      </c>
      <c r="M35" s="135">
        <v>-0.5110549999999989</v>
      </c>
    </row>
    <row r="36" spans="1:13" ht="12.75">
      <c r="A36" s="68" t="str">
        <f t="shared" si="1"/>
        <v>General administrative expenses</v>
      </c>
      <c r="B36" s="135">
        <v>-48.50012126251451</v>
      </c>
      <c r="C36" s="135">
        <v>-44.9</v>
      </c>
      <c r="D36" s="135">
        <v>-47.199999999999996</v>
      </c>
      <c r="E36" s="135">
        <v>-45.5</v>
      </c>
      <c r="F36" s="135">
        <v>-53.900000000000006</v>
      </c>
      <c r="G36" s="135">
        <v>-44.6</v>
      </c>
      <c r="H36" s="135">
        <v>-51.6</v>
      </c>
      <c r="I36" s="135">
        <v>-48.8</v>
      </c>
      <c r="J36" s="135">
        <v>-51.900000000000006</v>
      </c>
      <c r="K36" s="135">
        <v>-45.511652000000005</v>
      </c>
      <c r="L36" s="135">
        <v>-45.635006999999995</v>
      </c>
      <c r="M36" s="135">
        <v>-46.01636199999999</v>
      </c>
    </row>
    <row r="37" spans="1:13" ht="12.75">
      <c r="A37" s="68" t="str">
        <f t="shared" si="1"/>
        <v>Other result</v>
      </c>
      <c r="B37" s="135">
        <v>-24.155018320225338</v>
      </c>
      <c r="C37" s="135">
        <v>-1.4</v>
      </c>
      <c r="D37" s="135">
        <v>7.9</v>
      </c>
      <c r="E37" s="135">
        <v>-39.1</v>
      </c>
      <c r="F37" s="135">
        <v>-14.100000000000001</v>
      </c>
      <c r="G37" s="135">
        <v>-21.9</v>
      </c>
      <c r="H37" s="135">
        <v>-35.1</v>
      </c>
      <c r="I37" s="135">
        <v>-12.099999999999994</v>
      </c>
      <c r="J37" s="135">
        <v>-32.5</v>
      </c>
      <c r="K37" s="135">
        <v>-0.670523999999999</v>
      </c>
      <c r="L37" s="135">
        <v>-14.866557</v>
      </c>
      <c r="M37" s="135">
        <v>-33.401940999999994</v>
      </c>
    </row>
    <row r="38" spans="1:13" s="217" customFormat="1" ht="12.75">
      <c r="A38" s="215" t="str">
        <f t="shared" si="1"/>
        <v>Pre-tax profit</v>
      </c>
      <c r="B38" s="216">
        <v>63.65800704813037</v>
      </c>
      <c r="C38" s="216">
        <v>156.8</v>
      </c>
      <c r="D38" s="216">
        <v>34.100000000000065</v>
      </c>
      <c r="E38" s="216">
        <v>-190.20000000000005</v>
      </c>
      <c r="F38" s="216">
        <v>115.70000000000007</v>
      </c>
      <c r="G38" s="216">
        <v>12.599999999999994</v>
      </c>
      <c r="H38" s="216">
        <v>-5.699999999999989</v>
      </c>
      <c r="I38" s="216">
        <v>-1.4999999999999787</v>
      </c>
      <c r="J38" s="216">
        <v>-63.70000000000003</v>
      </c>
      <c r="K38" s="216">
        <v>-36.417032452115464</v>
      </c>
      <c r="L38" s="216">
        <v>-47.39296824819729</v>
      </c>
      <c r="M38" s="216">
        <v>-95.10707209840503</v>
      </c>
    </row>
    <row r="39" spans="1:13" ht="12.75">
      <c r="A39" s="68" t="str">
        <f t="shared" si="1"/>
        <v>Taxes on income</v>
      </c>
      <c r="B39" s="135">
        <v>-13.258582080791975</v>
      </c>
      <c r="C39" s="135">
        <v>-37.3</v>
      </c>
      <c r="D39" s="135">
        <v>-5.800000000000004</v>
      </c>
      <c r="E39" s="135">
        <v>38</v>
      </c>
      <c r="F39" s="135">
        <v>-26.200000000000003</v>
      </c>
      <c r="G39" s="135">
        <v>-4.6</v>
      </c>
      <c r="H39" s="135">
        <v>1.6999999999999997</v>
      </c>
      <c r="I39" s="135">
        <v>-2.1999999999999997</v>
      </c>
      <c r="J39" s="135">
        <v>9.5</v>
      </c>
      <c r="K39" s="135">
        <v>9.410370728892364</v>
      </c>
      <c r="L39" s="135">
        <v>3.9447596469246164</v>
      </c>
      <c r="M39" s="135">
        <v>13.396427977496149</v>
      </c>
    </row>
    <row r="40" spans="1:13" ht="12.75">
      <c r="A40" s="405" t="str">
        <f t="shared" si="1"/>
        <v>Post-tax profit from continuing operations</v>
      </c>
      <c r="B40" s="135">
        <v>50.3994249673384</v>
      </c>
      <c r="C40" s="135">
        <v>119.50000000000001</v>
      </c>
      <c r="D40" s="135">
        <v>28.30000000000006</v>
      </c>
      <c r="E40" s="135">
        <v>-152.20000000000005</v>
      </c>
      <c r="F40" s="135">
        <v>89.50000000000007</v>
      </c>
      <c r="G40" s="135">
        <v>7.999999999999995</v>
      </c>
      <c r="H40" s="135">
        <v>-3.999999999999989</v>
      </c>
      <c r="I40" s="135">
        <v>-3.6999999999999784</v>
      </c>
      <c r="J40" s="135">
        <v>-54.20000000000003</v>
      </c>
      <c r="K40" s="135">
        <v>-27.0066617232231</v>
      </c>
      <c r="L40" s="135">
        <v>-43.448208601272675</v>
      </c>
      <c r="M40" s="135">
        <v>-81.71064412090888</v>
      </c>
    </row>
    <row r="41" spans="1:13" ht="12.75">
      <c r="A41" s="405" t="str">
        <f t="shared" si="1"/>
        <v>Post-tax profit from discontinuing operations</v>
      </c>
      <c r="B41" s="135">
        <v>0</v>
      </c>
      <c r="C41" s="135">
        <v>0</v>
      </c>
      <c r="D41" s="135">
        <v>0</v>
      </c>
      <c r="E41" s="135">
        <v>0</v>
      </c>
      <c r="F41" s="135">
        <v>0</v>
      </c>
      <c r="G41" s="135">
        <v>0</v>
      </c>
      <c r="H41" s="135">
        <v>0</v>
      </c>
      <c r="I41" s="135">
        <v>0</v>
      </c>
      <c r="J41" s="135">
        <v>0</v>
      </c>
      <c r="K41" s="135">
        <v>0</v>
      </c>
      <c r="L41" s="135">
        <v>0</v>
      </c>
      <c r="M41" s="135">
        <v>0</v>
      </c>
    </row>
    <row r="42" spans="1:13" s="217" customFormat="1" ht="12.75">
      <c r="A42" s="68" t="str">
        <f t="shared" si="1"/>
        <v>Net profit for the period</v>
      </c>
      <c r="B42" s="135">
        <v>50.3994249673384</v>
      </c>
      <c r="C42" s="135">
        <v>119.50000000000001</v>
      </c>
      <c r="D42" s="135">
        <v>28.30000000000006</v>
      </c>
      <c r="E42" s="135">
        <v>-152.20000000000005</v>
      </c>
      <c r="F42" s="135">
        <v>89.50000000000007</v>
      </c>
      <c r="G42" s="135">
        <v>7.999999999999995</v>
      </c>
      <c r="H42" s="135">
        <v>-3.999999999999989</v>
      </c>
      <c r="I42" s="135">
        <v>-3.6999999999999784</v>
      </c>
      <c r="J42" s="135">
        <v>-54.20000000000003</v>
      </c>
      <c r="K42" s="135">
        <v>-27.0066617232231</v>
      </c>
      <c r="L42" s="135">
        <v>-43.448208601272675</v>
      </c>
      <c r="M42" s="135">
        <v>-81.71064412090888</v>
      </c>
    </row>
    <row r="43" spans="1:13" s="217" customFormat="1" ht="12.75">
      <c r="A43" s="315" t="str">
        <f t="shared" si="1"/>
        <v>Attributable to non-controlling interests</v>
      </c>
      <c r="B43" s="135">
        <v>-0.59635266664848</v>
      </c>
      <c r="C43" s="135">
        <v>5.3</v>
      </c>
      <c r="D43" s="135">
        <v>3.3999999999999995</v>
      </c>
      <c r="E43" s="135">
        <v>0.20000000000000107</v>
      </c>
      <c r="F43" s="135">
        <v>2.5</v>
      </c>
      <c r="G43" s="135">
        <v>1.6</v>
      </c>
      <c r="H43" s="135">
        <v>3.3000000000000003</v>
      </c>
      <c r="I43" s="135">
        <v>5.699999999999999</v>
      </c>
      <c r="J43" s="135">
        <v>-8.9</v>
      </c>
      <c r="K43" s="135">
        <v>1.2592040000000007</v>
      </c>
      <c r="L43" s="135">
        <v>-2.0402400000000007</v>
      </c>
      <c r="M43" s="135">
        <v>-1.372792</v>
      </c>
    </row>
    <row r="44" spans="1:13" s="217" customFormat="1" ht="12.75">
      <c r="A44" s="316" t="str">
        <f t="shared" si="1"/>
        <v>Attributable to owners of the parent</v>
      </c>
      <c r="B44" s="318">
        <v>50.995777633986876</v>
      </c>
      <c r="C44" s="318">
        <v>114.20000000000002</v>
      </c>
      <c r="D44" s="318">
        <v>24.900000000000063</v>
      </c>
      <c r="E44" s="318">
        <v>-152.40000000000003</v>
      </c>
      <c r="F44" s="318">
        <v>87.00000000000007</v>
      </c>
      <c r="G44" s="318">
        <v>6.399999999999995</v>
      </c>
      <c r="H44" s="318">
        <v>-7.299999999999989</v>
      </c>
      <c r="I44" s="318">
        <v>-9.399999999999977</v>
      </c>
      <c r="J44" s="318">
        <v>-45.30000000000003</v>
      </c>
      <c r="K44" s="318">
        <v>-28.2658657232231</v>
      </c>
      <c r="L44" s="318">
        <v>-41.40796860127267</v>
      </c>
      <c r="M44" s="318">
        <v>-80.33785212090888</v>
      </c>
    </row>
    <row r="45" spans="1:13" ht="12.75">
      <c r="A45" s="78">
        <f aca="true" t="shared" si="2" ref="A45:A50">A20</f>
      </c>
      <c r="B45" s="136"/>
      <c r="C45" s="136"/>
      <c r="D45" s="136"/>
      <c r="E45" s="136"/>
      <c r="F45" s="136"/>
      <c r="G45" s="136"/>
      <c r="H45" s="136"/>
      <c r="I45" s="136"/>
      <c r="J45" s="136"/>
      <c r="K45" s="136"/>
      <c r="L45" s="136"/>
      <c r="M45" s="136"/>
    </row>
    <row r="46" spans="1:13" ht="12.75">
      <c r="A46" s="23" t="str">
        <f t="shared" si="2"/>
        <v>Average risk-weighted assets</v>
      </c>
      <c r="B46" s="137">
        <v>24663.516437534585</v>
      </c>
      <c r="C46" s="137">
        <v>24730.597004185645</v>
      </c>
      <c r="D46" s="137">
        <v>25008.938111860454</v>
      </c>
      <c r="E46" s="137">
        <v>24686.41750715669</v>
      </c>
      <c r="F46" s="137">
        <v>23288.291026369803</v>
      </c>
      <c r="G46" s="137">
        <v>22556.086585678364</v>
      </c>
      <c r="H46" s="137">
        <v>20987.89196302301</v>
      </c>
      <c r="I46" s="137">
        <v>20531.0422639154</v>
      </c>
      <c r="J46" s="137">
        <v>19246.447549154487</v>
      </c>
      <c r="K46" s="137">
        <v>20063.212421999997</v>
      </c>
      <c r="L46" s="137">
        <v>20257.28989</v>
      </c>
      <c r="M46" s="137">
        <v>19906.482761000007</v>
      </c>
    </row>
    <row r="47" spans="1:13" ht="12.75">
      <c r="A47" s="23" t="str">
        <f t="shared" si="2"/>
        <v>Average attributed equity</v>
      </c>
      <c r="B47" s="137">
        <v>1974.4670738271147</v>
      </c>
      <c r="C47" s="137">
        <v>1979.4475209650323</v>
      </c>
      <c r="D47" s="137">
        <v>2001.8738989497888</v>
      </c>
      <c r="E47" s="137">
        <v>1976.2104758044165</v>
      </c>
      <c r="F47" s="137">
        <v>1864.7385282425544</v>
      </c>
      <c r="G47" s="137">
        <v>2256.5390758119647</v>
      </c>
      <c r="H47" s="137">
        <v>2100.212614279354</v>
      </c>
      <c r="I47" s="137">
        <v>2054.387428518109</v>
      </c>
      <c r="J47" s="137">
        <v>1927.05578151372</v>
      </c>
      <c r="K47" s="137">
        <v>1985.301012815235</v>
      </c>
      <c r="L47" s="137">
        <v>2005.980856779191</v>
      </c>
      <c r="M47" s="137">
        <v>1973.11676893005</v>
      </c>
    </row>
    <row r="48" spans="1:13" ht="12.75">
      <c r="A48" s="23">
        <f t="shared" si="2"/>
      </c>
      <c r="B48" s="21"/>
      <c r="C48" s="21"/>
      <c r="D48" s="21"/>
      <c r="E48" s="21"/>
      <c r="F48" s="21"/>
      <c r="G48" s="21"/>
      <c r="H48" s="21"/>
      <c r="I48" s="21"/>
      <c r="J48" s="21"/>
      <c r="K48" s="21"/>
      <c r="L48" s="21"/>
      <c r="M48" s="21"/>
    </row>
    <row r="49" spans="1:13" ht="12.75">
      <c r="A49" s="20" t="str">
        <f t="shared" si="2"/>
        <v>Cost/income ratio </v>
      </c>
      <c r="B49" s="138">
        <v>0.42338186845101095</v>
      </c>
      <c r="C49" s="138">
        <v>0.17335907335907336</v>
      </c>
      <c r="D49" s="138">
        <v>0.36307692307692296</v>
      </c>
      <c r="E49" s="138">
        <v>-0.955882352941176</v>
      </c>
      <c r="F49" s="138">
        <v>0.2816091954022988</v>
      </c>
      <c r="G49" s="138">
        <v>0.2890473104342191</v>
      </c>
      <c r="H49" s="138">
        <v>0.3374754741661217</v>
      </c>
      <c r="I49" s="138">
        <v>0.34149755073477955</v>
      </c>
      <c r="J49" s="138">
        <v>0.37800436999271686</v>
      </c>
      <c r="K49" s="138">
        <v>0.33354397032620586</v>
      </c>
      <c r="L49" s="138">
        <v>0.3485586712524762</v>
      </c>
      <c r="M49" s="138">
        <v>0.38026104098136276</v>
      </c>
    </row>
    <row r="50" spans="1:13" ht="12.75">
      <c r="A50" s="20" t="str">
        <f t="shared" si="2"/>
        <v>ROE based on net profit</v>
      </c>
      <c r="B50" s="138">
        <v>0.10331046449944921</v>
      </c>
      <c r="C50" s="138">
        <v>0.23077146282579805</v>
      </c>
      <c r="D50" s="138">
        <v>0.0497533835933681</v>
      </c>
      <c r="E50" s="138">
        <v>-0.3084691673602542</v>
      </c>
      <c r="F50" s="138">
        <v>0.18662133845004916</v>
      </c>
      <c r="G50" s="138">
        <v>0.011344806865703575</v>
      </c>
      <c r="H50" s="138" t="s">
        <v>289</v>
      </c>
      <c r="I50" s="138" t="s">
        <v>289</v>
      </c>
      <c r="J50" s="138" t="s">
        <v>289</v>
      </c>
      <c r="K50" s="138" t="s">
        <v>289</v>
      </c>
      <c r="L50" s="138" t="s">
        <v>289</v>
      </c>
      <c r="M50" s="138" t="s">
        <v>289</v>
      </c>
    </row>
    <row r="51" spans="1:13" ht="12.75">
      <c r="A51" s="20"/>
      <c r="B51" s="138"/>
      <c r="C51" s="138"/>
      <c r="D51" s="138"/>
      <c r="E51" s="138"/>
      <c r="F51" s="138"/>
      <c r="G51" s="138"/>
      <c r="H51" s="138"/>
      <c r="I51" s="138"/>
      <c r="J51" s="138"/>
      <c r="K51" s="138"/>
      <c r="L51" s="138"/>
      <c r="M51" s="138"/>
    </row>
    <row r="52" spans="1:13" ht="12.75">
      <c r="A52" s="68" t="str">
        <f>A27</f>
        <v>EOP customer loans</v>
      </c>
      <c r="B52" s="137">
        <v>18745.267859059906</v>
      </c>
      <c r="C52" s="137">
        <v>18872.243288010366</v>
      </c>
      <c r="D52" s="137">
        <v>18687.41416208873</v>
      </c>
      <c r="E52" s="137">
        <v>19327.54339</v>
      </c>
      <c r="F52" s="137">
        <v>19804.60978</v>
      </c>
      <c r="G52" s="137">
        <v>19790.01941</v>
      </c>
      <c r="H52" s="137">
        <v>19206.52547</v>
      </c>
      <c r="I52" s="137">
        <v>18778.57629</v>
      </c>
      <c r="J52" s="137">
        <v>17928.1309</v>
      </c>
      <c r="K52" s="137">
        <v>17675.17393</v>
      </c>
      <c r="L52" s="137">
        <v>17202.91748</v>
      </c>
      <c r="M52" s="137">
        <v>16671.59868</v>
      </c>
    </row>
    <row r="53" spans="1:13" ht="12.75">
      <c r="A53" s="68" t="str">
        <f>A28</f>
        <v>EOP customer deposits</v>
      </c>
      <c r="B53" s="137">
        <v>6135.079039109872</v>
      </c>
      <c r="C53" s="137">
        <v>6291.040031008408</v>
      </c>
      <c r="D53" s="137">
        <v>5391.713179999951</v>
      </c>
      <c r="E53" s="137">
        <v>5509.987300567681</v>
      </c>
      <c r="F53" s="137">
        <v>5493.133513312132</v>
      </c>
      <c r="G53" s="137">
        <v>5847.623898383914</v>
      </c>
      <c r="H53" s="137">
        <v>5178.887871970007</v>
      </c>
      <c r="I53" s="137">
        <v>4880.6832135021605</v>
      </c>
      <c r="J53" s="137">
        <v>5517.219879458628</v>
      </c>
      <c r="K53" s="137">
        <v>6191.951647510001</v>
      </c>
      <c r="L53" s="137">
        <v>6084.8430412195075</v>
      </c>
      <c r="M53" s="137">
        <v>6543.5576787400005</v>
      </c>
    </row>
    <row r="55" spans="1:13" ht="15">
      <c r="A55" s="79"/>
      <c r="B55" s="470" t="s">
        <v>77</v>
      </c>
      <c r="C55" s="470"/>
      <c r="D55" s="470"/>
      <c r="E55" s="470"/>
      <c r="F55" s="470"/>
      <c r="G55" s="470"/>
      <c r="H55" s="470"/>
      <c r="I55" s="470"/>
      <c r="J55" s="470"/>
      <c r="K55" s="470"/>
      <c r="L55" s="470"/>
      <c r="M55" s="470"/>
    </row>
    <row r="56" spans="1:13" s="85" customFormat="1" ht="12.75">
      <c r="A56" s="141" t="str">
        <f>A31</f>
        <v>in EUR million</v>
      </c>
      <c r="B56" s="449" t="str">
        <f>B6</f>
        <v>Q4 10</v>
      </c>
      <c r="C56" s="449" t="str">
        <f aca="true" t="shared" si="3" ref="C56:M56">C6</f>
        <v>Q1 11</v>
      </c>
      <c r="D56" s="449" t="str">
        <f t="shared" si="3"/>
        <v>Q2 11</v>
      </c>
      <c r="E56" s="449" t="str">
        <f t="shared" si="3"/>
        <v>Q3 11</v>
      </c>
      <c r="F56" s="449" t="str">
        <f t="shared" si="3"/>
        <v>Q4 11</v>
      </c>
      <c r="G56" s="450" t="str">
        <f t="shared" si="3"/>
        <v>Q1 12</v>
      </c>
      <c r="H56" s="450" t="str">
        <f t="shared" si="3"/>
        <v>Q2 12</v>
      </c>
      <c r="I56" s="451" t="str">
        <f t="shared" si="3"/>
        <v>Q3 12</v>
      </c>
      <c r="J56" s="452" t="str">
        <f t="shared" si="3"/>
        <v>Q4 12</v>
      </c>
      <c r="K56" s="453" t="str">
        <f t="shared" si="3"/>
        <v>Q1 13</v>
      </c>
      <c r="L56" s="453" t="str">
        <f t="shared" si="3"/>
        <v>Q2 13</v>
      </c>
      <c r="M56" s="453" t="str">
        <f t="shared" si="3"/>
        <v>Q3 13</v>
      </c>
    </row>
    <row r="57" spans="1:13" ht="12.75">
      <c r="A57" s="68" t="str">
        <f aca="true" t="shared" si="4" ref="A57:A69">A7</f>
        <v>Net interest income</v>
      </c>
      <c r="B57" s="135">
        <v>69.80491349644406</v>
      </c>
      <c r="C57" s="135">
        <v>24.6</v>
      </c>
      <c r="D57" s="135">
        <v>40.99999999999999</v>
      </c>
      <c r="E57" s="135">
        <v>33.80000000000001</v>
      </c>
      <c r="F57" s="135">
        <v>98</v>
      </c>
      <c r="G57" s="135">
        <v>46.1</v>
      </c>
      <c r="H57" s="135">
        <v>61.199999999999996</v>
      </c>
      <c r="I57" s="135">
        <v>47.500000000000014</v>
      </c>
      <c r="J57" s="135">
        <v>28.899999999999977</v>
      </c>
      <c r="K57" s="135">
        <v>44.03186096416248</v>
      </c>
      <c r="L57" s="135">
        <v>51.72410491191348</v>
      </c>
      <c r="M57" s="135">
        <v>58.4546970388795</v>
      </c>
    </row>
    <row r="58" spans="1:13" ht="12.75">
      <c r="A58" s="68" t="str">
        <f t="shared" si="4"/>
        <v>Risk provisions</v>
      </c>
      <c r="B58" s="135">
        <v>0</v>
      </c>
      <c r="C58" s="135">
        <v>0</v>
      </c>
      <c r="D58" s="135">
        <v>0</v>
      </c>
      <c r="E58" s="135">
        <v>0</v>
      </c>
      <c r="F58" s="135">
        <v>-12</v>
      </c>
      <c r="G58" s="135">
        <v>0</v>
      </c>
      <c r="H58" s="135">
        <v>0</v>
      </c>
      <c r="I58" s="135">
        <v>0</v>
      </c>
      <c r="J58" s="135">
        <v>0</v>
      </c>
      <c r="K58" s="135">
        <v>-0.017915</v>
      </c>
      <c r="L58" s="135">
        <v>11.949956</v>
      </c>
      <c r="M58" s="135">
        <v>-0.5869789999999995</v>
      </c>
    </row>
    <row r="59" spans="1:13" ht="12.75">
      <c r="A59" s="68" t="str">
        <f t="shared" si="4"/>
        <v>Net fee and commission income </v>
      </c>
      <c r="B59" s="135">
        <v>40.12502438100651</v>
      </c>
      <c r="C59" s="135">
        <v>36.3</v>
      </c>
      <c r="D59" s="135">
        <v>32.7</v>
      </c>
      <c r="E59" s="135">
        <v>29.900000000000006</v>
      </c>
      <c r="F59" s="135">
        <v>27.69999999999999</v>
      </c>
      <c r="G59" s="135">
        <v>35</v>
      </c>
      <c r="H59" s="135">
        <v>30.099999999999994</v>
      </c>
      <c r="I59" s="135">
        <v>29.80000000000001</v>
      </c>
      <c r="J59" s="135">
        <v>29.799999999999997</v>
      </c>
      <c r="K59" s="135">
        <v>33.174165</v>
      </c>
      <c r="L59" s="135">
        <v>32.04562</v>
      </c>
      <c r="M59" s="135">
        <v>32.58701100000002</v>
      </c>
    </row>
    <row r="60" spans="1:13" ht="12.75">
      <c r="A60" s="68" t="str">
        <f t="shared" si="4"/>
        <v>Net trading result</v>
      </c>
      <c r="B60" s="135">
        <v>20.95354000328183</v>
      </c>
      <c r="C60" s="135">
        <v>95.5</v>
      </c>
      <c r="D60" s="135">
        <v>50.80000000000001</v>
      </c>
      <c r="E60" s="135">
        <v>11.099999999999994</v>
      </c>
      <c r="F60" s="135">
        <v>-2.200000000000017</v>
      </c>
      <c r="G60" s="135">
        <v>81.4</v>
      </c>
      <c r="H60" s="135">
        <v>57.19999999999999</v>
      </c>
      <c r="I60" s="135">
        <v>24.200000000000017</v>
      </c>
      <c r="J60" s="135">
        <v>40.099999999999994</v>
      </c>
      <c r="K60" s="135">
        <v>45.21163</v>
      </c>
      <c r="L60" s="135">
        <v>39.64466899999999</v>
      </c>
      <c r="M60" s="135">
        <v>21.67348800000002</v>
      </c>
    </row>
    <row r="61" spans="1:13" ht="12.75">
      <c r="A61" s="68" t="str">
        <f t="shared" si="4"/>
        <v>General administrative expenses</v>
      </c>
      <c r="B61" s="135">
        <v>-63.709277586833196</v>
      </c>
      <c r="C61" s="135">
        <v>-61.6</v>
      </c>
      <c r="D61" s="135">
        <v>-59.1</v>
      </c>
      <c r="E61" s="135">
        <v>-59.39999999999999</v>
      </c>
      <c r="F61" s="135">
        <v>-64.70000000000002</v>
      </c>
      <c r="G61" s="135">
        <v>-57.5</v>
      </c>
      <c r="H61" s="135">
        <v>-50.2</v>
      </c>
      <c r="I61" s="135">
        <v>-51.7</v>
      </c>
      <c r="J61" s="135">
        <v>-56.5</v>
      </c>
      <c r="K61" s="135">
        <v>-53.675439</v>
      </c>
      <c r="L61" s="135">
        <v>-55.48247100000002</v>
      </c>
      <c r="M61" s="135">
        <v>-49.99967299999997</v>
      </c>
    </row>
    <row r="62" spans="1:13" ht="12.75">
      <c r="A62" s="68" t="str">
        <f t="shared" si="4"/>
        <v>Other result</v>
      </c>
      <c r="B62" s="135">
        <v>-5.741094351309145</v>
      </c>
      <c r="C62" s="135">
        <v>3.5</v>
      </c>
      <c r="D62" s="135">
        <v>0.3999999999999999</v>
      </c>
      <c r="E62" s="135">
        <v>5.6</v>
      </c>
      <c r="F62" s="135">
        <v>0.6999999999999993</v>
      </c>
      <c r="G62" s="135">
        <v>-1</v>
      </c>
      <c r="H62" s="135">
        <v>3.5</v>
      </c>
      <c r="I62" s="135">
        <v>1.9000000000000004</v>
      </c>
      <c r="J62" s="135">
        <v>-2.4000000000000004</v>
      </c>
      <c r="K62" s="135">
        <v>-0.5833559999999999</v>
      </c>
      <c r="L62" s="135">
        <v>-0.950023</v>
      </c>
      <c r="M62" s="135">
        <v>0.1440549999999996</v>
      </c>
    </row>
    <row r="63" spans="1:13" s="217" customFormat="1" ht="12.75">
      <c r="A63" s="215" t="str">
        <f t="shared" si="4"/>
        <v>Pre-tax profit</v>
      </c>
      <c r="B63" s="216">
        <v>61.433105942590075</v>
      </c>
      <c r="C63" s="216">
        <v>98.30000000000001</v>
      </c>
      <c r="D63" s="216">
        <v>65.80000000000001</v>
      </c>
      <c r="E63" s="216">
        <v>21.00000000000002</v>
      </c>
      <c r="F63" s="216">
        <v>47.49999999999996</v>
      </c>
      <c r="G63" s="216">
        <v>104</v>
      </c>
      <c r="H63" s="216">
        <v>101.79999999999997</v>
      </c>
      <c r="I63" s="216">
        <v>51.70000000000004</v>
      </c>
      <c r="J63" s="216">
        <v>39.89999999999997</v>
      </c>
      <c r="K63" s="216">
        <v>68.1409459641625</v>
      </c>
      <c r="L63" s="216">
        <v>78.93185591191346</v>
      </c>
      <c r="M63" s="216">
        <v>62.27259903887957</v>
      </c>
    </row>
    <row r="64" spans="1:13" ht="12.75">
      <c r="A64" s="68" t="str">
        <f t="shared" si="4"/>
        <v>Taxes on income</v>
      </c>
      <c r="B64" s="135">
        <v>-9.739431057253128</v>
      </c>
      <c r="C64" s="135">
        <v>-20.8</v>
      </c>
      <c r="D64" s="135">
        <v>-13.499999999999996</v>
      </c>
      <c r="E64" s="135">
        <v>-7.900000000000006</v>
      </c>
      <c r="F64" s="135">
        <v>-13.399999999999999</v>
      </c>
      <c r="G64" s="135">
        <v>-21.1</v>
      </c>
      <c r="H64" s="135">
        <v>-20</v>
      </c>
      <c r="I64" s="135">
        <v>-15</v>
      </c>
      <c r="J64" s="135">
        <v>-5.600000000000001</v>
      </c>
      <c r="K64" s="135">
        <v>-16.982897277201403</v>
      </c>
      <c r="L64" s="135">
        <v>-13.389102396978934</v>
      </c>
      <c r="M64" s="135">
        <v>-14.550947772946948</v>
      </c>
    </row>
    <row r="65" spans="1:13" ht="12.75">
      <c r="A65" s="405" t="str">
        <f t="shared" si="4"/>
        <v>Post-tax profit from continuing operations</v>
      </c>
      <c r="B65" s="135">
        <v>51.69367488533695</v>
      </c>
      <c r="C65" s="135">
        <v>77.50000000000001</v>
      </c>
      <c r="D65" s="135">
        <v>52.30000000000001</v>
      </c>
      <c r="E65" s="135">
        <v>13.100000000000016</v>
      </c>
      <c r="F65" s="135">
        <v>34.09999999999996</v>
      </c>
      <c r="G65" s="135">
        <v>82.9</v>
      </c>
      <c r="H65" s="135">
        <v>81.79999999999997</v>
      </c>
      <c r="I65" s="135">
        <v>36.70000000000004</v>
      </c>
      <c r="J65" s="135">
        <v>34.29999999999997</v>
      </c>
      <c r="K65" s="135">
        <v>51.158048686961095</v>
      </c>
      <c r="L65" s="135">
        <v>65.54275351493453</v>
      </c>
      <c r="M65" s="135">
        <v>47.72165126593262</v>
      </c>
    </row>
    <row r="66" spans="1:13" ht="12.75">
      <c r="A66" s="405" t="str">
        <f t="shared" si="4"/>
        <v>Post-tax profit from discontinuing operations</v>
      </c>
      <c r="B66" s="135">
        <v>0</v>
      </c>
      <c r="C66" s="135">
        <v>0</v>
      </c>
      <c r="D66" s="135">
        <v>0</v>
      </c>
      <c r="E66" s="135">
        <v>0</v>
      </c>
      <c r="F66" s="135">
        <v>0</v>
      </c>
      <c r="G66" s="135">
        <v>0</v>
      </c>
      <c r="H66" s="135">
        <v>0</v>
      </c>
      <c r="I66" s="135">
        <v>0</v>
      </c>
      <c r="J66" s="135">
        <v>0</v>
      </c>
      <c r="K66" s="135">
        <v>0</v>
      </c>
      <c r="L66" s="135">
        <v>0</v>
      </c>
      <c r="M66" s="135">
        <v>0</v>
      </c>
    </row>
    <row r="67" spans="1:13" s="217" customFormat="1" ht="12.75">
      <c r="A67" s="68" t="str">
        <f t="shared" si="4"/>
        <v>Net profit for the period</v>
      </c>
      <c r="B67" s="135">
        <v>51.69367488533695</v>
      </c>
      <c r="C67" s="135">
        <v>77.50000000000001</v>
      </c>
      <c r="D67" s="135">
        <v>52.30000000000001</v>
      </c>
      <c r="E67" s="135">
        <v>13.100000000000016</v>
      </c>
      <c r="F67" s="135">
        <v>34.09999999999996</v>
      </c>
      <c r="G67" s="135">
        <v>82.9</v>
      </c>
      <c r="H67" s="135">
        <v>81.79999999999997</v>
      </c>
      <c r="I67" s="135">
        <v>36.70000000000004</v>
      </c>
      <c r="J67" s="135">
        <v>34.29999999999997</v>
      </c>
      <c r="K67" s="135">
        <v>51.158048686961095</v>
      </c>
      <c r="L67" s="135">
        <v>65.54275351493453</v>
      </c>
      <c r="M67" s="135">
        <v>47.72165126593262</v>
      </c>
    </row>
    <row r="68" spans="1:13" s="217" customFormat="1" ht="12.75">
      <c r="A68" s="315" t="str">
        <f t="shared" si="4"/>
        <v>Attributable to non-controlling interests</v>
      </c>
      <c r="B68" s="135">
        <v>4.622624043217874</v>
      </c>
      <c r="C68" s="135">
        <v>3.7</v>
      </c>
      <c r="D68" s="135">
        <v>3.8999999999999995</v>
      </c>
      <c r="E68" s="135">
        <v>1.200000000000001</v>
      </c>
      <c r="F68" s="135">
        <v>1.5999999999999996</v>
      </c>
      <c r="G68" s="135">
        <v>1.9</v>
      </c>
      <c r="H68" s="135">
        <v>2</v>
      </c>
      <c r="I68" s="135">
        <v>1.8000000000000003</v>
      </c>
      <c r="J68" s="135">
        <v>2.3999999999999995</v>
      </c>
      <c r="K68" s="135">
        <v>2.903082</v>
      </c>
      <c r="L68" s="135">
        <v>0.03532599999999997</v>
      </c>
      <c r="M68" s="135">
        <v>1.79462</v>
      </c>
    </row>
    <row r="69" spans="1:13" s="217" customFormat="1" ht="12.75">
      <c r="A69" s="316" t="str">
        <f t="shared" si="4"/>
        <v>Attributable to owners of the parent</v>
      </c>
      <c r="B69" s="319">
        <v>47.07105084211907</v>
      </c>
      <c r="C69" s="319">
        <v>73.80000000000001</v>
      </c>
      <c r="D69" s="319">
        <v>48.40000000000001</v>
      </c>
      <c r="E69" s="319">
        <v>11.900000000000015</v>
      </c>
      <c r="F69" s="319">
        <v>32.49999999999996</v>
      </c>
      <c r="G69" s="319">
        <v>81</v>
      </c>
      <c r="H69" s="319">
        <v>79.79999999999997</v>
      </c>
      <c r="I69" s="319">
        <v>34.90000000000004</v>
      </c>
      <c r="J69" s="319">
        <v>31.89999999999997</v>
      </c>
      <c r="K69" s="319">
        <v>48.2549666869611</v>
      </c>
      <c r="L69" s="319">
        <v>65.50742751493453</v>
      </c>
      <c r="M69" s="319">
        <v>45.92703126593262</v>
      </c>
    </row>
    <row r="70" spans="1:13" ht="12.75">
      <c r="A70" s="78">
        <f aca="true" t="shared" si="5" ref="A70:A75">A45</f>
      </c>
      <c r="B70" s="136"/>
      <c r="C70" s="136"/>
      <c r="D70" s="136"/>
      <c r="E70" s="136"/>
      <c r="F70" s="136"/>
      <c r="G70" s="136"/>
      <c r="H70" s="136"/>
      <c r="I70" s="136"/>
      <c r="J70" s="136"/>
      <c r="K70" s="136"/>
      <c r="L70" s="136"/>
      <c r="M70" s="136"/>
    </row>
    <row r="71" spans="1:13" ht="12.75">
      <c r="A71" s="23" t="str">
        <f t="shared" si="5"/>
        <v>Average risk-weighted assets</v>
      </c>
      <c r="B71" s="137">
        <v>2839.243657840381</v>
      </c>
      <c r="C71" s="137">
        <v>2611.669563156397</v>
      </c>
      <c r="D71" s="137">
        <v>2677.7833266670486</v>
      </c>
      <c r="E71" s="137">
        <v>2822.148089591852</v>
      </c>
      <c r="F71" s="137">
        <v>2861.849991179548</v>
      </c>
      <c r="G71" s="137">
        <v>2555.1625058527743</v>
      </c>
      <c r="H71" s="137">
        <v>2819.9533662754775</v>
      </c>
      <c r="I71" s="137">
        <v>2840.310222040973</v>
      </c>
      <c r="J71" s="137">
        <v>2574.5219345618616</v>
      </c>
      <c r="K71" s="137">
        <v>2414.2541160000005</v>
      </c>
      <c r="L71" s="137">
        <v>2699.8310499999984</v>
      </c>
      <c r="M71" s="137">
        <v>2308.874201000002</v>
      </c>
    </row>
    <row r="72" spans="1:13" ht="12.75">
      <c r="A72" s="23" t="str">
        <f t="shared" si="5"/>
        <v>Average attributed equity</v>
      </c>
      <c r="B72" s="137">
        <v>320.1451850470792</v>
      </c>
      <c r="C72" s="137">
        <v>304.0523194460876</v>
      </c>
      <c r="D72" s="137">
        <v>306.4600529556376</v>
      </c>
      <c r="E72" s="137">
        <v>315.9920004982679</v>
      </c>
      <c r="F72" s="137">
        <v>321.917700347002</v>
      </c>
      <c r="G72" s="137">
        <v>339.6301322731638</v>
      </c>
      <c r="H72" s="137">
        <v>358.3210722840414</v>
      </c>
      <c r="I72" s="137">
        <v>361.1025592369127</v>
      </c>
      <c r="J72" s="137">
        <v>340.5195054574792</v>
      </c>
      <c r="K72" s="137">
        <v>383.96358789920595</v>
      </c>
      <c r="L72" s="137">
        <v>410.5771695170825</v>
      </c>
      <c r="M72" s="137">
        <v>365.1551222198048</v>
      </c>
    </row>
    <row r="73" spans="1:13" ht="12.75">
      <c r="A73" s="23">
        <f t="shared" si="5"/>
      </c>
      <c r="B73" s="21"/>
      <c r="C73" s="21"/>
      <c r="D73" s="21"/>
      <c r="E73" s="21"/>
      <c r="F73" s="21"/>
      <c r="G73" s="21"/>
      <c r="H73" s="21"/>
      <c r="I73" s="21"/>
      <c r="J73" s="21"/>
      <c r="K73" s="21"/>
      <c r="L73" s="21"/>
      <c r="M73" s="21"/>
    </row>
    <row r="74" spans="1:13" ht="12.75">
      <c r="A74" s="20" t="str">
        <f t="shared" si="5"/>
        <v>Cost/income ratio </v>
      </c>
      <c r="B74" s="138">
        <v>0.4867633303944466</v>
      </c>
      <c r="C74" s="138">
        <v>0.3938618925831202</v>
      </c>
      <c r="D74" s="138">
        <v>0.4746987951807229</v>
      </c>
      <c r="E74" s="138">
        <v>0.7941176470588233</v>
      </c>
      <c r="F74" s="138">
        <v>0.5238866396761136</v>
      </c>
      <c r="G74" s="138">
        <v>0.35384615384615387</v>
      </c>
      <c r="H74" s="138">
        <v>0.33804713804713815</v>
      </c>
      <c r="I74" s="138">
        <v>0.5093596059113299</v>
      </c>
      <c r="J74" s="138">
        <v>0.5718623481781379</v>
      </c>
      <c r="K74" s="138">
        <v>0.4384615811931032</v>
      </c>
      <c r="L74" s="138">
        <v>0.44956239901482165</v>
      </c>
      <c r="M74" s="138">
        <v>0.44359300925807094</v>
      </c>
    </row>
    <row r="75" spans="1:13" ht="12.75">
      <c r="A75" s="20" t="str">
        <f t="shared" si="5"/>
        <v>ROE based on net profit</v>
      </c>
      <c r="B75" s="138">
        <v>0.5881213029669273</v>
      </c>
      <c r="C75" s="138">
        <v>0.9708855388368212</v>
      </c>
      <c r="D75" s="138">
        <v>0.631729969804662</v>
      </c>
      <c r="E75" s="138">
        <v>0.15063672474284986</v>
      </c>
      <c r="F75" s="138">
        <v>0.40382992255433625</v>
      </c>
      <c r="G75" s="138">
        <v>0.9539789589087682</v>
      </c>
      <c r="H75" s="138">
        <v>0.890821178797349</v>
      </c>
      <c r="I75" s="138">
        <v>0.3865937707420433</v>
      </c>
      <c r="J75" s="138">
        <v>0.37472155913233973</v>
      </c>
      <c r="K75" s="138">
        <v>0.5027035709399452</v>
      </c>
      <c r="L75" s="138">
        <v>0.6381984423730509</v>
      </c>
      <c r="M75" s="138">
        <v>0.5030961196626663</v>
      </c>
    </row>
    <row r="76" spans="1:13" ht="12.75">
      <c r="A76" s="20"/>
      <c r="B76" s="138"/>
      <c r="C76" s="138"/>
      <c r="D76" s="138"/>
      <c r="E76" s="138"/>
      <c r="F76" s="138"/>
      <c r="G76" s="138"/>
      <c r="H76" s="138"/>
      <c r="I76" s="138"/>
      <c r="J76" s="138"/>
      <c r="K76" s="138"/>
      <c r="L76" s="138"/>
      <c r="M76" s="138"/>
    </row>
    <row r="77" spans="1:13" ht="12.75">
      <c r="A77" s="68" t="str">
        <f>A27</f>
        <v>EOP customer loans</v>
      </c>
      <c r="B77" s="137">
        <v>330.64725185151957</v>
      </c>
      <c r="C77" s="137">
        <v>374.86631736871215</v>
      </c>
      <c r="D77" s="137">
        <v>252.2602317958993</v>
      </c>
      <c r="E77" s="137">
        <v>303.15438</v>
      </c>
      <c r="F77" s="137">
        <v>224.56706</v>
      </c>
      <c r="G77" s="137">
        <v>205.73219</v>
      </c>
      <c r="H77" s="137">
        <v>204.3793</v>
      </c>
      <c r="I77" s="137">
        <v>128.87479</v>
      </c>
      <c r="J77" s="137">
        <v>76.72317</v>
      </c>
      <c r="K77" s="137">
        <v>96.36704</v>
      </c>
      <c r="L77" s="137">
        <v>129.88243</v>
      </c>
      <c r="M77" s="137">
        <v>117.34414</v>
      </c>
    </row>
    <row r="78" spans="1:13" ht="12.75">
      <c r="A78" s="68" t="str">
        <f>A28</f>
        <v>EOP customer deposits</v>
      </c>
      <c r="B78" s="137">
        <v>2536.1576519038204</v>
      </c>
      <c r="C78" s="137">
        <v>3029.7434778647057</v>
      </c>
      <c r="D78" s="137">
        <v>3586.967378831915</v>
      </c>
      <c r="E78" s="137">
        <v>3153.0060964666436</v>
      </c>
      <c r="F78" s="137">
        <v>2458.6936816931625</v>
      </c>
      <c r="G78" s="137">
        <v>2857.594364125325</v>
      </c>
      <c r="H78" s="137">
        <v>2833.4059707383026</v>
      </c>
      <c r="I78" s="137">
        <v>1578.1145561464443</v>
      </c>
      <c r="J78" s="137">
        <v>2768.3608515995447</v>
      </c>
      <c r="K78" s="137">
        <v>3010.2164780000007</v>
      </c>
      <c r="L78" s="137">
        <v>2134.909256</v>
      </c>
      <c r="M78" s="137">
        <v>2332.9601749999997</v>
      </c>
    </row>
    <row r="80" spans="1:13" ht="15">
      <c r="A80" s="79"/>
      <c r="B80" s="470" t="s">
        <v>52</v>
      </c>
      <c r="C80" s="470"/>
      <c r="D80" s="470"/>
      <c r="E80" s="470"/>
      <c r="F80" s="470"/>
      <c r="G80" s="470"/>
      <c r="H80" s="470"/>
      <c r="I80" s="470"/>
      <c r="J80" s="470"/>
      <c r="K80" s="470"/>
      <c r="L80" s="470"/>
      <c r="M80" s="470"/>
    </row>
    <row r="81" spans="1:13" s="85" customFormat="1" ht="12.75">
      <c r="A81" s="141" t="str">
        <f>A6</f>
        <v>in EUR million</v>
      </c>
      <c r="B81" s="129" t="str">
        <f>B6</f>
        <v>Q4 10</v>
      </c>
      <c r="C81" s="129" t="str">
        <f aca="true" t="shared" si="6" ref="C81:M81">C6</f>
        <v>Q1 11</v>
      </c>
      <c r="D81" s="129" t="str">
        <f t="shared" si="6"/>
        <v>Q2 11</v>
      </c>
      <c r="E81" s="129" t="str">
        <f t="shared" si="6"/>
        <v>Q3 11</v>
      </c>
      <c r="F81" s="129" t="str">
        <f t="shared" si="6"/>
        <v>Q4 11</v>
      </c>
      <c r="G81" s="130" t="str">
        <f t="shared" si="6"/>
        <v>Q1 12</v>
      </c>
      <c r="H81" s="130" t="str">
        <f t="shared" si="6"/>
        <v>Q2 12</v>
      </c>
      <c r="I81" s="132" t="str">
        <f t="shared" si="6"/>
        <v>Q3 12</v>
      </c>
      <c r="J81" s="133" t="str">
        <f t="shared" si="6"/>
        <v>Q4 12</v>
      </c>
      <c r="K81" s="134" t="str">
        <f t="shared" si="6"/>
        <v>Q1 13</v>
      </c>
      <c r="L81" s="134" t="str">
        <f t="shared" si="6"/>
        <v>Q2 13</v>
      </c>
      <c r="M81" s="134" t="str">
        <f t="shared" si="6"/>
        <v>Q3 13</v>
      </c>
    </row>
    <row r="82" spans="1:13" ht="12.75">
      <c r="A82" s="68" t="str">
        <f aca="true" t="shared" si="7" ref="A82:A94">A7</f>
        <v>Net interest income</v>
      </c>
      <c r="B82" s="135">
        <v>3.5173861392416796</v>
      </c>
      <c r="C82" s="135">
        <v>13.8</v>
      </c>
      <c r="D82" s="135">
        <v>36</v>
      </c>
      <c r="E82" s="135">
        <v>51.60000000000001</v>
      </c>
      <c r="F82" s="135">
        <v>10.720000000000425</v>
      </c>
      <c r="G82" s="135">
        <v>57.50000000000009</v>
      </c>
      <c r="H82" s="135">
        <v>37.5999999999999</v>
      </c>
      <c r="I82" s="139">
        <v>88.20000000000002</v>
      </c>
      <c r="J82" s="139">
        <v>53.89999999999998</v>
      </c>
      <c r="K82" s="135">
        <v>70.86958073144883</v>
      </c>
      <c r="L82" s="135">
        <v>36.34838019705505</v>
      </c>
      <c r="M82" s="135">
        <v>41.13490425504477</v>
      </c>
    </row>
    <row r="83" spans="1:13" ht="12.75">
      <c r="A83" s="68" t="str">
        <f t="shared" si="7"/>
        <v>Risk provisions</v>
      </c>
      <c r="B83" s="135">
        <v>-0.09368821169409969</v>
      </c>
      <c r="C83" s="135">
        <v>0</v>
      </c>
      <c r="D83" s="135">
        <v>0</v>
      </c>
      <c r="E83" s="135">
        <v>0</v>
      </c>
      <c r="F83" s="135">
        <v>0</v>
      </c>
      <c r="G83" s="135">
        <v>0</v>
      </c>
      <c r="H83" s="135">
        <v>0</v>
      </c>
      <c r="I83" s="135">
        <v>0</v>
      </c>
      <c r="J83" s="135">
        <v>-3.4</v>
      </c>
      <c r="K83" s="135">
        <v>1.6690539999999998</v>
      </c>
      <c r="L83" s="135">
        <v>-1.4652820000000026</v>
      </c>
      <c r="M83" s="135">
        <v>0.5227440000000007</v>
      </c>
    </row>
    <row r="84" spans="1:13" ht="12.75">
      <c r="A84" s="68" t="str">
        <f t="shared" si="7"/>
        <v>Net fee and commission income </v>
      </c>
      <c r="B84" s="135">
        <v>-18.645247483354872</v>
      </c>
      <c r="C84" s="135">
        <v>-24.80000000000008</v>
      </c>
      <c r="D84" s="135">
        <v>-20.799999999999944</v>
      </c>
      <c r="E84" s="135">
        <v>-22.100000000000335</v>
      </c>
      <c r="F84" s="135">
        <v>-32.499999999999645</v>
      </c>
      <c r="G84" s="135">
        <v>-18.799999999999965</v>
      </c>
      <c r="H84" s="135">
        <v>-14.900000000000059</v>
      </c>
      <c r="I84" s="135">
        <v>-12.899999999999977</v>
      </c>
      <c r="J84" s="135">
        <v>-35.9</v>
      </c>
      <c r="K84" s="135">
        <v>-15.270855000000013</v>
      </c>
      <c r="L84" s="135">
        <v>-10.186856999999994</v>
      </c>
      <c r="M84" s="135">
        <v>-7.013450999999954</v>
      </c>
    </row>
    <row r="85" spans="1:13" ht="12.75">
      <c r="A85" s="68" t="str">
        <f t="shared" si="7"/>
        <v>Net trading result</v>
      </c>
      <c r="B85" s="135">
        <v>13.693476760736475</v>
      </c>
      <c r="C85" s="135">
        <v>2.9999999999999942</v>
      </c>
      <c r="D85" s="135">
        <v>5.000000000000028</v>
      </c>
      <c r="E85" s="135">
        <v>-33.800000000000026</v>
      </c>
      <c r="F85" s="135">
        <v>63.3</v>
      </c>
      <c r="G85" s="135">
        <v>-38.900000000000006</v>
      </c>
      <c r="H85" s="135">
        <v>-16.199999999999996</v>
      </c>
      <c r="I85" s="135">
        <v>-12.900000000000027</v>
      </c>
      <c r="J85" s="135">
        <v>36.50000000000003</v>
      </c>
      <c r="K85" s="135">
        <v>-10.616306999999994</v>
      </c>
      <c r="L85" s="135">
        <v>7.13395999999995</v>
      </c>
      <c r="M85" s="135">
        <v>8.198473999999974</v>
      </c>
    </row>
    <row r="86" spans="1:13" ht="12.75">
      <c r="A86" s="68" t="str">
        <f t="shared" si="7"/>
        <v>General administrative expenses</v>
      </c>
      <c r="B86" s="135">
        <v>-26.567901264626514</v>
      </c>
      <c r="C86" s="135">
        <v>-28.700000000000024</v>
      </c>
      <c r="D86" s="135">
        <v>-30.599999999999973</v>
      </c>
      <c r="E86" s="135">
        <v>-36.8</v>
      </c>
      <c r="F86" s="135">
        <v>-39.70000000000002</v>
      </c>
      <c r="G86" s="135">
        <v>-33.59999999999991</v>
      </c>
      <c r="H86" s="135">
        <v>-38.49999999999996</v>
      </c>
      <c r="I86" s="135">
        <v>-39.50000000000004</v>
      </c>
      <c r="J86" s="135">
        <v>-17.10000000000008</v>
      </c>
      <c r="K86" s="135">
        <v>-57.10961200000003</v>
      </c>
      <c r="L86" s="135">
        <v>-41.92446000000001</v>
      </c>
      <c r="M86" s="135">
        <v>-50.72705199999987</v>
      </c>
    </row>
    <row r="87" spans="1:13" ht="12.75">
      <c r="A87" s="68" t="str">
        <f t="shared" si="7"/>
        <v>Other result</v>
      </c>
      <c r="B87" s="135">
        <v>-30.339726563143856</v>
      </c>
      <c r="C87" s="135">
        <v>-47.79999999999999</v>
      </c>
      <c r="D87" s="135">
        <v>-75.69999999999993</v>
      </c>
      <c r="E87" s="135">
        <v>-1068.3</v>
      </c>
      <c r="F87" s="135">
        <v>-49.20000000000027</v>
      </c>
      <c r="G87" s="135">
        <v>212.6</v>
      </c>
      <c r="H87" s="135">
        <v>-71.9</v>
      </c>
      <c r="I87" s="135">
        <v>-59.39999999999996</v>
      </c>
      <c r="J87" s="135">
        <v>-429.6</v>
      </c>
      <c r="K87" s="135">
        <v>-77.387332</v>
      </c>
      <c r="L87" s="135">
        <v>-178.82129499999996</v>
      </c>
      <c r="M87" s="135">
        <v>-85.10175300000003</v>
      </c>
    </row>
    <row r="88" spans="1:13" s="217" customFormat="1" ht="12.75">
      <c r="A88" s="215" t="str">
        <f t="shared" si="7"/>
        <v>Pre-tax profit</v>
      </c>
      <c r="B88" s="216">
        <v>-58.43570062284119</v>
      </c>
      <c r="C88" s="216">
        <v>-84.5000000000001</v>
      </c>
      <c r="D88" s="216">
        <v>-86.09999999999982</v>
      </c>
      <c r="E88" s="216">
        <v>-1109.4000000000003</v>
      </c>
      <c r="F88" s="216">
        <v>-47.37999999999951</v>
      </c>
      <c r="G88" s="216">
        <v>178.8000000000002</v>
      </c>
      <c r="H88" s="216">
        <v>-103.90000000000012</v>
      </c>
      <c r="I88" s="216">
        <v>-36.49999999999999</v>
      </c>
      <c r="J88" s="216">
        <v>-395.6000000000001</v>
      </c>
      <c r="K88" s="216">
        <v>-87.8454712685512</v>
      </c>
      <c r="L88" s="216">
        <v>-188.91555380294497</v>
      </c>
      <c r="M88" s="216">
        <v>-92.98613374495511</v>
      </c>
    </row>
    <row r="89" spans="1:13" ht="12.75">
      <c r="A89" s="68" t="str">
        <f t="shared" si="7"/>
        <v>Taxes on income</v>
      </c>
      <c r="B89" s="135">
        <v>18.589097487513847</v>
      </c>
      <c r="C89" s="135">
        <v>21.99999999999998</v>
      </c>
      <c r="D89" s="135">
        <v>19.19999999999999</v>
      </c>
      <c r="E89" s="135">
        <v>78.60000000000002</v>
      </c>
      <c r="F89" s="135">
        <v>-9.5</v>
      </c>
      <c r="G89" s="135">
        <v>-13.4</v>
      </c>
      <c r="H89" s="135">
        <v>-7.299999999999995</v>
      </c>
      <c r="I89" s="135">
        <v>0.09999999999999432</v>
      </c>
      <c r="J89" s="135">
        <v>153.79999999999998</v>
      </c>
      <c r="K89" s="135">
        <v>23.716526204422706</v>
      </c>
      <c r="L89" s="135">
        <v>39.87078065175303</v>
      </c>
      <c r="M89" s="135">
        <v>28.48430947943114</v>
      </c>
    </row>
    <row r="90" spans="1:13" ht="12.75">
      <c r="A90" s="405" t="str">
        <f t="shared" si="7"/>
        <v>Post-tax profit from continuing operations</v>
      </c>
      <c r="B90" s="135">
        <v>-39.84660313532734</v>
      </c>
      <c r="C90" s="135">
        <v>-62.50000000000012</v>
      </c>
      <c r="D90" s="135">
        <v>-66.89999999999984</v>
      </c>
      <c r="E90" s="135">
        <v>-1030.8000000000002</v>
      </c>
      <c r="F90" s="135">
        <v>-56.87999999999951</v>
      </c>
      <c r="G90" s="135">
        <v>165.4000000000002</v>
      </c>
      <c r="H90" s="135">
        <v>-111.20000000000012</v>
      </c>
      <c r="I90" s="135">
        <v>-36.4</v>
      </c>
      <c r="J90" s="135">
        <v>-241.8000000000001</v>
      </c>
      <c r="K90" s="135">
        <v>-64.12894506412849</v>
      </c>
      <c r="L90" s="135">
        <v>-149.04477315119195</v>
      </c>
      <c r="M90" s="135">
        <v>-64.50182426552396</v>
      </c>
    </row>
    <row r="91" spans="1:13" ht="12.75">
      <c r="A91" s="405" t="str">
        <f t="shared" si="7"/>
        <v>Post-tax profit from discontinuing operations</v>
      </c>
      <c r="B91" s="135">
        <v>0</v>
      </c>
      <c r="C91" s="135">
        <v>0</v>
      </c>
      <c r="D91" s="135">
        <v>0</v>
      </c>
      <c r="E91" s="135">
        <v>0</v>
      </c>
      <c r="F91" s="135">
        <v>0</v>
      </c>
      <c r="G91" s="135">
        <v>0</v>
      </c>
      <c r="H91" s="135">
        <v>0</v>
      </c>
      <c r="I91" s="135">
        <v>0</v>
      </c>
      <c r="J91" s="135">
        <v>0</v>
      </c>
      <c r="K91" s="135">
        <v>0</v>
      </c>
      <c r="L91" s="135">
        <v>0</v>
      </c>
      <c r="M91" s="135">
        <v>0</v>
      </c>
    </row>
    <row r="92" spans="1:13" s="217" customFormat="1" ht="12.75">
      <c r="A92" s="68" t="str">
        <f t="shared" si="7"/>
        <v>Net profit for the period</v>
      </c>
      <c r="B92" s="135">
        <v>-39.84660313532734</v>
      </c>
      <c r="C92" s="135">
        <v>-62.50000000000012</v>
      </c>
      <c r="D92" s="135">
        <v>-66.89999999999984</v>
      </c>
      <c r="E92" s="135">
        <v>-1030.8000000000002</v>
      </c>
      <c r="F92" s="135">
        <v>-56.87999999999951</v>
      </c>
      <c r="G92" s="135">
        <v>165.4000000000002</v>
      </c>
      <c r="H92" s="135">
        <v>-111.20000000000012</v>
      </c>
      <c r="I92" s="135">
        <v>-36.4</v>
      </c>
      <c r="J92" s="135">
        <v>-241.8000000000001</v>
      </c>
      <c r="K92" s="135">
        <v>-64.12894506412849</v>
      </c>
      <c r="L92" s="135">
        <v>-149.04477315119195</v>
      </c>
      <c r="M92" s="135">
        <v>-64.50182426552396</v>
      </c>
    </row>
    <row r="93" spans="1:13" s="217" customFormat="1" ht="12.75">
      <c r="A93" s="315" t="str">
        <f t="shared" si="7"/>
        <v>Attributable to non-controlling interests</v>
      </c>
      <c r="B93" s="135">
        <v>-3.578011379559051</v>
      </c>
      <c r="C93" s="135">
        <v>-3.3</v>
      </c>
      <c r="D93" s="135">
        <v>-4.799999999999991</v>
      </c>
      <c r="E93" s="135">
        <v>-3.6000000000000085</v>
      </c>
      <c r="F93" s="135">
        <v>1.70000000000001</v>
      </c>
      <c r="G93" s="135">
        <v>-7.500000000000002</v>
      </c>
      <c r="H93" s="135">
        <v>-0.800000000000006</v>
      </c>
      <c r="I93" s="135">
        <v>-1.6999999999999922</v>
      </c>
      <c r="J93" s="135">
        <v>13.5</v>
      </c>
      <c r="K93" s="135">
        <v>1.6264679999999994</v>
      </c>
      <c r="L93" s="135">
        <v>0.2023650000000008</v>
      </c>
      <c r="M93" s="135">
        <v>-5.254823</v>
      </c>
    </row>
    <row r="94" spans="1:13" s="217" customFormat="1" ht="12.75">
      <c r="A94" s="316" t="str">
        <f t="shared" si="7"/>
        <v>Attributable to owners of the parent</v>
      </c>
      <c r="B94" s="136">
        <v>-36.26859175576829</v>
      </c>
      <c r="C94" s="136">
        <v>-59.200000000000124</v>
      </c>
      <c r="D94" s="136">
        <v>-62.099999999999845</v>
      </c>
      <c r="E94" s="136">
        <v>-1027.2000000000003</v>
      </c>
      <c r="F94" s="136">
        <v>-58.57999999999952</v>
      </c>
      <c r="G94" s="136">
        <v>172.9000000000002</v>
      </c>
      <c r="H94" s="136">
        <v>-110.4000000000001</v>
      </c>
      <c r="I94" s="136">
        <v>-34.7</v>
      </c>
      <c r="J94" s="136">
        <v>-255.3000000000001</v>
      </c>
      <c r="K94" s="136">
        <v>-65.75541306412849</v>
      </c>
      <c r="L94" s="136">
        <v>-149.24713815119196</v>
      </c>
      <c r="M94" s="136">
        <v>-59.24700126552396</v>
      </c>
    </row>
    <row r="95" spans="1:13" ht="12.75">
      <c r="A95" s="78">
        <f aca="true" t="shared" si="8" ref="A95:A100">A20</f>
      </c>
      <c r="B95" s="136"/>
      <c r="C95" s="136"/>
      <c r="D95" s="136"/>
      <c r="E95" s="136"/>
      <c r="F95" s="136"/>
      <c r="G95" s="136"/>
      <c r="H95" s="136"/>
      <c r="I95" s="136"/>
      <c r="J95" s="136"/>
      <c r="K95" s="136"/>
      <c r="L95" s="136"/>
      <c r="M95" s="136"/>
    </row>
    <row r="96" spans="1:13" ht="12.75">
      <c r="A96" s="23" t="str">
        <f t="shared" si="8"/>
        <v>Average risk-weighted assets</v>
      </c>
      <c r="B96" s="137">
        <v>895.4587368310094</v>
      </c>
      <c r="C96" s="137">
        <v>1034.2389793539114</v>
      </c>
      <c r="D96" s="137">
        <v>486.36406912894745</v>
      </c>
      <c r="E96" s="137">
        <v>1037.3721346643324</v>
      </c>
      <c r="F96" s="137">
        <v>1323.4652567579797</v>
      </c>
      <c r="G96" s="137">
        <v>13.645537566000712</v>
      </c>
      <c r="H96" s="137">
        <v>17.630151917423063</v>
      </c>
      <c r="I96" s="137">
        <v>-3.941154930362245</v>
      </c>
      <c r="J96" s="137">
        <v>7.294724326020514</v>
      </c>
      <c r="K96" s="137">
        <v>-414.2954299999942</v>
      </c>
      <c r="L96" s="137">
        <v>-2517.2126720000115</v>
      </c>
      <c r="M96" s="137">
        <v>-852.2845070000108</v>
      </c>
    </row>
    <row r="97" spans="1:13" ht="12.75">
      <c r="A97" s="23" t="str">
        <f t="shared" si="8"/>
        <v>Average attributed equity</v>
      </c>
      <c r="B97" s="137">
        <v>6485.2453305225135</v>
      </c>
      <c r="C97" s="137">
        <v>6969.583957221734</v>
      </c>
      <c r="D97" s="137">
        <v>7104.541876975081</v>
      </c>
      <c r="E97" s="137">
        <v>6666.21187441515</v>
      </c>
      <c r="F97" s="137">
        <v>5873.830102783175</v>
      </c>
      <c r="G97" s="137">
        <v>4788.32279343272</v>
      </c>
      <c r="H97" s="137">
        <v>5344.326709901475</v>
      </c>
      <c r="I97" s="137">
        <v>5610.4082416053925</v>
      </c>
      <c r="J97" s="137">
        <v>5837.965045994511</v>
      </c>
      <c r="K97" s="137">
        <v>5659.099353846942</v>
      </c>
      <c r="L97" s="137">
        <v>5530.243004826888</v>
      </c>
      <c r="M97" s="137">
        <v>5331.594106564581</v>
      </c>
    </row>
    <row r="98" spans="1:13" ht="12.75">
      <c r="A98" s="23">
        <f t="shared" si="8"/>
      </c>
      <c r="B98" s="21"/>
      <c r="C98" s="21"/>
      <c r="D98" s="21"/>
      <c r="E98" s="21"/>
      <c r="F98" s="21"/>
      <c r="G98" s="21"/>
      <c r="H98" s="21"/>
      <c r="I98" s="21"/>
      <c r="J98" s="21"/>
      <c r="K98" s="21"/>
      <c r="L98" s="21"/>
      <c r="M98" s="21"/>
    </row>
    <row r="99" spans="1:13" ht="12.75">
      <c r="A99" s="20" t="str">
        <f t="shared" si="8"/>
        <v>Cost/income ratio </v>
      </c>
      <c r="B99" s="142">
        <v>-18.52216035540651</v>
      </c>
      <c r="C99" s="142">
        <v>-3.5874999999999657</v>
      </c>
      <c r="D99" s="142">
        <v>1.514851485148507</v>
      </c>
      <c r="E99" s="142">
        <v>-8.558139534883018</v>
      </c>
      <c r="F99" s="142">
        <v>0.9561657032755123</v>
      </c>
      <c r="G99" s="142">
        <v>-168.0000000001046</v>
      </c>
      <c r="H99" s="142">
        <v>5.923076923077056</v>
      </c>
      <c r="I99" s="142">
        <v>0.633012820512821</v>
      </c>
      <c r="J99" s="142">
        <v>0.31376146788990966</v>
      </c>
      <c r="K99" s="142">
        <v>1.2695985144985686</v>
      </c>
      <c r="L99" s="142">
        <v>1.2591635853991223</v>
      </c>
      <c r="M99" s="142">
        <v>1.198656408227944</v>
      </c>
    </row>
    <row r="100" spans="1:13" ht="12.75">
      <c r="A100" s="20" t="str">
        <f t="shared" si="8"/>
        <v>ROE based on net profit</v>
      </c>
      <c r="B100" s="142">
        <v>-0.022369911950791934</v>
      </c>
      <c r="C100" s="142">
        <v>-0.033976203092385936</v>
      </c>
      <c r="D100" s="142">
        <v>-0.03496354927613732</v>
      </c>
      <c r="E100" s="142">
        <v>-0.6163620475025001</v>
      </c>
      <c r="F100" s="142">
        <v>-0.03989219911024854</v>
      </c>
      <c r="G100" s="142">
        <v>0.14443470706455797</v>
      </c>
      <c r="H100" s="142" t="s">
        <v>289</v>
      </c>
      <c r="I100" s="142" t="s">
        <v>289</v>
      </c>
      <c r="J100" s="142" t="s">
        <v>289</v>
      </c>
      <c r="K100" s="142" t="s">
        <v>289</v>
      </c>
      <c r="L100" s="142" t="s">
        <v>289</v>
      </c>
      <c r="M100" s="142" t="s">
        <v>289</v>
      </c>
    </row>
    <row r="101" spans="1:13" ht="12.75">
      <c r="A101" s="20"/>
      <c r="B101" s="142"/>
      <c r="C101" s="142"/>
      <c r="D101" s="142"/>
      <c r="E101" s="142"/>
      <c r="F101" s="142"/>
      <c r="G101" s="142"/>
      <c r="H101" s="142"/>
      <c r="I101" s="142"/>
      <c r="J101" s="142"/>
      <c r="K101" s="142"/>
      <c r="L101" s="142"/>
      <c r="M101" s="142"/>
    </row>
    <row r="102" spans="1:13" ht="12.75">
      <c r="A102" s="68" t="str">
        <f>A27</f>
        <v>EOP customer loans</v>
      </c>
      <c r="B102" s="137">
        <v>329.67647561999996</v>
      </c>
      <c r="C102" s="137">
        <v>303.11342811</v>
      </c>
      <c r="D102" s="137">
        <v>298.57243432000007</v>
      </c>
      <c r="E102" s="137">
        <v>342.96185</v>
      </c>
      <c r="F102" s="137">
        <v>364.95617</v>
      </c>
      <c r="G102" s="137">
        <v>351.87543</v>
      </c>
      <c r="H102" s="137">
        <v>288.6328</v>
      </c>
      <c r="I102" s="137">
        <v>160.19084</v>
      </c>
      <c r="J102" s="137">
        <v>350.0438</v>
      </c>
      <c r="K102" s="137">
        <v>404.236</v>
      </c>
      <c r="L102" s="137">
        <v>389.70912</v>
      </c>
      <c r="M102" s="137">
        <v>365.17783</v>
      </c>
    </row>
    <row r="103" spans="1:13" ht="12.75">
      <c r="A103" s="68" t="str">
        <f>A28</f>
        <v>EOP customer deposits</v>
      </c>
      <c r="B103" s="137">
        <v>-627.0615399999909</v>
      </c>
      <c r="C103" s="137">
        <v>-889.6403271162324</v>
      </c>
      <c r="D103" s="137">
        <v>836.84812</v>
      </c>
      <c r="E103" s="137">
        <v>948.9655600000001</v>
      </c>
      <c r="F103" s="137">
        <v>749.8109671900007</v>
      </c>
      <c r="G103" s="137">
        <v>869.0616220599998</v>
      </c>
      <c r="H103" s="137">
        <v>1569.1410200000012</v>
      </c>
      <c r="I103" s="137">
        <v>1519.4403799999998</v>
      </c>
      <c r="J103" s="137">
        <v>1108.3517800000006</v>
      </c>
      <c r="K103" s="137">
        <v>754.1471600000701</v>
      </c>
      <c r="L103" s="137">
        <v>710.7012079999992</v>
      </c>
      <c r="M103" s="137">
        <v>770.4159260000002</v>
      </c>
    </row>
    <row r="106" ht="6.75" customHeight="1"/>
    <row r="107" spans="1:12" ht="21" customHeight="1">
      <c r="A107" s="467" t="s">
        <v>12</v>
      </c>
      <c r="B107" s="467"/>
      <c r="C107" s="467"/>
      <c r="D107" s="467"/>
      <c r="E107" s="467"/>
      <c r="F107" s="467"/>
      <c r="G107" s="467"/>
      <c r="H107" s="467"/>
      <c r="I107" s="467"/>
      <c r="J107" s="467"/>
      <c r="K107" s="467"/>
      <c r="L107" s="467"/>
    </row>
    <row r="108" spans="1:12" ht="12.75">
      <c r="A108" s="467"/>
      <c r="B108" s="467"/>
      <c r="C108" s="467"/>
      <c r="D108" s="467"/>
      <c r="E108" s="467"/>
      <c r="F108" s="467"/>
      <c r="G108" s="467"/>
      <c r="H108" s="467"/>
      <c r="I108" s="467"/>
      <c r="J108" s="467"/>
      <c r="K108" s="467"/>
      <c r="L108" s="467"/>
    </row>
    <row r="109" spans="1:12" ht="12.75">
      <c r="A109" s="467"/>
      <c r="B109" s="467"/>
      <c r="C109" s="467"/>
      <c r="D109" s="467"/>
      <c r="E109" s="467"/>
      <c r="F109" s="467"/>
      <c r="G109" s="467"/>
      <c r="H109" s="467"/>
      <c r="I109" s="467"/>
      <c r="J109" s="467"/>
      <c r="K109" s="467"/>
      <c r="L109" s="467"/>
    </row>
    <row r="110" ht="15">
      <c r="A110" s="210" t="s">
        <v>19</v>
      </c>
    </row>
  </sheetData>
  <sheetProtection/>
  <mergeCells count="6">
    <mergeCell ref="A107:L109"/>
    <mergeCell ref="G4:M4"/>
    <mergeCell ref="B80:M80"/>
    <mergeCell ref="B55:M55"/>
    <mergeCell ref="B30:M30"/>
    <mergeCell ref="B5:M5"/>
  </mergeCells>
  <printOptions/>
  <pageMargins left="0.75" right="0.75" top="1" bottom="1" header="0.4921259845" footer="0.4921259845"/>
  <pageSetup horizontalDpi="600" verticalDpi="600" orientation="landscape" paperSize="9" scale="80" r:id="rId2"/>
  <headerFooter alignWithMargins="0">
    <oddFooter>&amp;CSeite &amp;P von &amp;N</oddFooter>
  </headerFooter>
  <rowBreaks count="3" manualBreakCount="3">
    <brk id="29" max="12" man="1"/>
    <brk id="54" max="12" man="1"/>
    <brk id="79" max="12" man="1"/>
  </rowBreaks>
  <drawing r:id="rId1"/>
</worksheet>
</file>

<file path=xl/worksheets/sheet14.xml><?xml version="1.0" encoding="utf-8"?>
<worksheet xmlns="http://schemas.openxmlformats.org/spreadsheetml/2006/main" xmlns:r="http://schemas.openxmlformats.org/officeDocument/2006/relationships">
  <sheetPr>
    <tabColor indexed="11"/>
  </sheetPr>
  <dimension ref="A1:M87"/>
  <sheetViews>
    <sheetView showGridLines="0" view="pageBreakPreview" zoomScaleNormal="75" zoomScaleSheetLayoutView="100" zoomScalePageLayoutView="0" workbookViewId="0" topLeftCell="A1">
      <selection activeCell="J57" sqref="J57:J78"/>
    </sheetView>
  </sheetViews>
  <sheetFormatPr defaultColWidth="9.125" defaultRowHeight="12"/>
  <cols>
    <col min="1" max="1" width="37.00390625" style="7" customWidth="1"/>
    <col min="2" max="10" width="10.25390625" style="7" customWidth="1"/>
    <col min="11" max="11" width="10.25390625" style="107" customWidth="1"/>
    <col min="12" max="13" width="10.25390625" style="7" customWidth="1"/>
    <col min="14" max="16384" width="9.125" style="7" customWidth="1"/>
  </cols>
  <sheetData>
    <row r="1" s="4" customFormat="1" ht="49.5" customHeight="1">
      <c r="K1" s="105"/>
    </row>
    <row r="2" spans="1:11" s="19" customFormat="1" ht="24.75" customHeight="1">
      <c r="A2" s="58" t="s">
        <v>17</v>
      </c>
      <c r="B2" s="58"/>
      <c r="C2" s="58"/>
      <c r="D2" s="58"/>
      <c r="E2" s="58"/>
      <c r="F2" s="58"/>
      <c r="K2" s="106"/>
    </row>
    <row r="3" spans="1:11" s="19" customFormat="1" ht="24.75" customHeight="1">
      <c r="A3" s="58"/>
      <c r="B3" s="58"/>
      <c r="C3" s="58"/>
      <c r="D3" s="58"/>
      <c r="E3" s="58"/>
      <c r="F3" s="58"/>
      <c r="K3" s="106"/>
    </row>
    <row r="4" spans="1:13" s="106" customFormat="1" ht="15.75" customHeight="1">
      <c r="A4" s="204"/>
      <c r="B4" s="204"/>
      <c r="C4" s="202"/>
      <c r="D4" s="202"/>
      <c r="E4" s="202"/>
      <c r="F4" s="202"/>
      <c r="G4" s="490"/>
      <c r="H4" s="490"/>
      <c r="I4" s="490"/>
      <c r="J4" s="490"/>
      <c r="K4" s="490"/>
      <c r="L4" s="490"/>
      <c r="M4" s="490"/>
    </row>
    <row r="5" spans="1:13" ht="14.25" customHeight="1">
      <c r="A5" s="79"/>
      <c r="B5" s="470" t="s">
        <v>295</v>
      </c>
      <c r="C5" s="470"/>
      <c r="D5" s="470"/>
      <c r="E5" s="470"/>
      <c r="F5" s="470"/>
      <c r="G5" s="470"/>
      <c r="H5" s="470"/>
      <c r="I5" s="470"/>
      <c r="J5" s="470"/>
      <c r="K5" s="470"/>
      <c r="L5" s="470"/>
      <c r="M5" s="470"/>
    </row>
    <row r="6" spans="1:13" ht="12.75">
      <c r="A6" s="76" t="str">
        <f>'Segm. overview quarterly'!A6</f>
        <v>in EUR million</v>
      </c>
      <c r="B6" s="129" t="str">
        <f>'Segm. overview quarterly'!B6</f>
        <v>Q4 10</v>
      </c>
      <c r="C6" s="129" t="str">
        <f>'Segm. overview quarterly'!C6</f>
        <v>Q1 11</v>
      </c>
      <c r="D6" s="129" t="str">
        <f>'Segm. overview quarterly'!D6</f>
        <v>Q2 11</v>
      </c>
      <c r="E6" s="129" t="str">
        <f>'Segm. overview quarterly'!E6</f>
        <v>Q3 11</v>
      </c>
      <c r="F6" s="129" t="str">
        <f>'Segm. overview quarterly'!F6</f>
        <v>Q4 11</v>
      </c>
      <c r="G6" s="130" t="str">
        <f>'Segm. overview quarterly'!G6</f>
        <v>Q1 12</v>
      </c>
      <c r="H6" s="450" t="str">
        <f>'Segm. overview quarterly'!H6</f>
        <v>Q2 12</v>
      </c>
      <c r="I6" s="140" t="str">
        <f>'Segm. overview quarterly'!I6</f>
        <v>Q3 12</v>
      </c>
      <c r="J6" s="452" t="str">
        <f>'Segm. overview quarterly'!J6</f>
        <v>Q4 12</v>
      </c>
      <c r="K6" s="134" t="str">
        <f>'Segm. overview quarterly'!K6</f>
        <v>Q1 13</v>
      </c>
      <c r="L6" s="134" t="str">
        <f>'Segm. overview quarterly'!L6</f>
        <v>Q2 13</v>
      </c>
      <c r="M6" s="134" t="str">
        <f>'Segm. overview quarterly'!M6</f>
        <v>Q3 13</v>
      </c>
    </row>
    <row r="7" spans="1:13" ht="12.75">
      <c r="A7" s="68" t="str">
        <f>'Segm. overview quarterly'!A7</f>
        <v>Net interest income</v>
      </c>
      <c r="B7" s="135">
        <v>165.2942345690908</v>
      </c>
      <c r="C7" s="135">
        <v>152.9</v>
      </c>
      <c r="D7" s="135">
        <v>168.6</v>
      </c>
      <c r="E7" s="135">
        <v>180.3</v>
      </c>
      <c r="F7" s="135">
        <v>164.09999999999997</v>
      </c>
      <c r="G7" s="135">
        <v>161.7</v>
      </c>
      <c r="H7" s="135">
        <v>150.5</v>
      </c>
      <c r="I7" s="135">
        <v>155.3</v>
      </c>
      <c r="J7" s="135">
        <v>150.29999999999995</v>
      </c>
      <c r="K7" s="135">
        <v>151.40934347922754</v>
      </c>
      <c r="L7" s="135">
        <v>146.5693651886664</v>
      </c>
      <c r="M7" s="135">
        <v>155.31904388979336</v>
      </c>
    </row>
    <row r="8" spans="1:13" ht="12.75">
      <c r="A8" s="68" t="str">
        <f>'Segm. overview quarterly'!A8</f>
        <v>Risk provisions</v>
      </c>
      <c r="B8" s="135">
        <v>-24.095658474000004</v>
      </c>
      <c r="C8" s="135">
        <v>-35</v>
      </c>
      <c r="D8" s="135">
        <v>-30.200000000000003</v>
      </c>
      <c r="E8" s="135">
        <v>-27.5</v>
      </c>
      <c r="F8" s="135">
        <v>-8.700000000000003</v>
      </c>
      <c r="G8" s="135">
        <v>-31.4</v>
      </c>
      <c r="H8" s="135">
        <v>-22.9</v>
      </c>
      <c r="I8" s="135">
        <v>-27.200000000000003</v>
      </c>
      <c r="J8" s="135">
        <v>-14.700000000000003</v>
      </c>
      <c r="K8" s="135">
        <v>2.4536929999999995</v>
      </c>
      <c r="L8" s="135">
        <v>-40.05256300000001</v>
      </c>
      <c r="M8" s="135">
        <v>-7.4714349999999925</v>
      </c>
    </row>
    <row r="9" spans="1:13" ht="12.75">
      <c r="A9" s="68" t="str">
        <f>'Segm. overview quarterly'!A9</f>
        <v>Net fee and commission income </v>
      </c>
      <c r="B9" s="135">
        <v>86.5844184375</v>
      </c>
      <c r="C9" s="135">
        <v>82</v>
      </c>
      <c r="D9" s="135">
        <v>78.1</v>
      </c>
      <c r="E9" s="135">
        <v>79</v>
      </c>
      <c r="F9" s="135">
        <v>81.50000000000003</v>
      </c>
      <c r="G9" s="135">
        <v>82.7</v>
      </c>
      <c r="H9" s="135">
        <v>80.49999999999999</v>
      </c>
      <c r="I9" s="135">
        <v>77.60000000000002</v>
      </c>
      <c r="J9" s="135">
        <v>98.19999999999999</v>
      </c>
      <c r="K9" s="135">
        <v>87.437154</v>
      </c>
      <c r="L9" s="135">
        <v>84.943167</v>
      </c>
      <c r="M9" s="135">
        <v>81.562052</v>
      </c>
    </row>
    <row r="10" spans="1:13" ht="12.75">
      <c r="A10" s="68" t="str">
        <f>'Segm. overview quarterly'!A10</f>
        <v>Net trading result</v>
      </c>
      <c r="B10" s="135">
        <v>1.8511165100000007</v>
      </c>
      <c r="C10" s="135">
        <v>2.5</v>
      </c>
      <c r="D10" s="135">
        <v>2.3</v>
      </c>
      <c r="E10" s="135">
        <v>5.000000000000001</v>
      </c>
      <c r="F10" s="135">
        <v>10.399999999999999</v>
      </c>
      <c r="G10" s="135">
        <v>-3.1</v>
      </c>
      <c r="H10" s="135">
        <v>0</v>
      </c>
      <c r="I10" s="135">
        <v>1.2000000000000002</v>
      </c>
      <c r="J10" s="135">
        <v>-2.3000000000000003</v>
      </c>
      <c r="K10" s="135">
        <v>6.694458000000001</v>
      </c>
      <c r="L10" s="135">
        <v>0.682021999999999</v>
      </c>
      <c r="M10" s="135">
        <v>1.6867660000000013</v>
      </c>
    </row>
    <row r="11" spans="1:13" ht="12.75">
      <c r="A11" s="68" t="str">
        <f>'Segm. overview quarterly'!A11</f>
        <v>General administrative expenses</v>
      </c>
      <c r="B11" s="135">
        <v>-150.06968506778895</v>
      </c>
      <c r="C11" s="135">
        <v>-149.8</v>
      </c>
      <c r="D11" s="135">
        <v>-152.7</v>
      </c>
      <c r="E11" s="135">
        <v>-152</v>
      </c>
      <c r="F11" s="135">
        <v>-154.89999999999998</v>
      </c>
      <c r="G11" s="135">
        <v>-151.4</v>
      </c>
      <c r="H11" s="135">
        <v>-154.6</v>
      </c>
      <c r="I11" s="135">
        <v>-152.5</v>
      </c>
      <c r="J11" s="135">
        <v>-156.20000000000005</v>
      </c>
      <c r="K11" s="135">
        <v>-150.11966</v>
      </c>
      <c r="L11" s="135">
        <v>-151.27913199999995</v>
      </c>
      <c r="M11" s="135">
        <v>-142.38093700000002</v>
      </c>
    </row>
    <row r="12" spans="1:13" ht="12.75">
      <c r="A12" s="68" t="str">
        <f>'Segm. overview quarterly'!A12</f>
        <v>Other result</v>
      </c>
      <c r="B12" s="135">
        <v>-19.094373759999996</v>
      </c>
      <c r="C12" s="135">
        <v>-0.7</v>
      </c>
      <c r="D12" s="135">
        <v>-5.7</v>
      </c>
      <c r="E12" s="135">
        <v>-27.800000000000004</v>
      </c>
      <c r="F12" s="135">
        <v>-29.5</v>
      </c>
      <c r="G12" s="135">
        <v>8.6</v>
      </c>
      <c r="H12" s="135">
        <v>9.1</v>
      </c>
      <c r="I12" s="135">
        <v>5.699999999999999</v>
      </c>
      <c r="J12" s="135">
        <v>-9.999999999999998</v>
      </c>
      <c r="K12" s="135">
        <v>-1.512867999999995</v>
      </c>
      <c r="L12" s="135">
        <v>-5.4181680000000085</v>
      </c>
      <c r="M12" s="135">
        <v>-4.245234000000004</v>
      </c>
    </row>
    <row r="13" spans="1:13" s="217" customFormat="1" ht="12.75">
      <c r="A13" s="215" t="str">
        <f>'Segm. overview quarterly'!A13</f>
        <v>Pre-tax profit</v>
      </c>
      <c r="B13" s="216">
        <v>60.47005221480185</v>
      </c>
      <c r="C13" s="216">
        <v>51.89999999999999</v>
      </c>
      <c r="D13" s="216">
        <v>60.39999999999999</v>
      </c>
      <c r="E13" s="216">
        <v>57.00000000000001</v>
      </c>
      <c r="F13" s="216">
        <v>62.900000000000034</v>
      </c>
      <c r="G13" s="216">
        <v>67.1</v>
      </c>
      <c r="H13" s="216">
        <v>62.59999999999997</v>
      </c>
      <c r="I13" s="216">
        <v>60.10000000000004</v>
      </c>
      <c r="J13" s="216">
        <v>65.2999999999999</v>
      </c>
      <c r="K13" s="216">
        <v>96.36212047922751</v>
      </c>
      <c r="L13" s="216">
        <v>35.44469118866641</v>
      </c>
      <c r="M13" s="216">
        <v>84.47025588979335</v>
      </c>
    </row>
    <row r="14" spans="1:13" ht="12.75">
      <c r="A14" s="68" t="str">
        <f>'Segm. overview quarterly'!A14</f>
        <v>Taxes on income</v>
      </c>
      <c r="B14" s="135">
        <v>-8.821991562537967</v>
      </c>
      <c r="C14" s="135">
        <v>-11.4</v>
      </c>
      <c r="D14" s="135">
        <v>-13.299999999999999</v>
      </c>
      <c r="E14" s="135">
        <v>-12.500000000000004</v>
      </c>
      <c r="F14" s="135">
        <v>-13.099999999999994</v>
      </c>
      <c r="G14" s="135">
        <v>-14.8</v>
      </c>
      <c r="H14" s="135">
        <v>-13.8</v>
      </c>
      <c r="I14" s="135">
        <v>-13.199999999999996</v>
      </c>
      <c r="J14" s="135">
        <v>-14</v>
      </c>
      <c r="K14" s="135">
        <v>-23.14332969036711</v>
      </c>
      <c r="L14" s="135">
        <v>-8.10512821555226</v>
      </c>
      <c r="M14" s="135">
        <v>-20.601444309342906</v>
      </c>
    </row>
    <row r="15" spans="1:13" ht="12.75">
      <c r="A15" s="405" t="str">
        <f>'Segm. overview quarterly'!A15</f>
        <v>Post-tax profit from continuing operations</v>
      </c>
      <c r="B15" s="135">
        <v>51.64806065226389</v>
      </c>
      <c r="C15" s="135">
        <v>40.49999999999999</v>
      </c>
      <c r="D15" s="135">
        <v>47.099999999999994</v>
      </c>
      <c r="E15" s="135">
        <v>44.5</v>
      </c>
      <c r="F15" s="135">
        <v>49.80000000000004</v>
      </c>
      <c r="G15" s="135">
        <v>52.3</v>
      </c>
      <c r="H15" s="135">
        <v>48.79999999999997</v>
      </c>
      <c r="I15" s="135">
        <v>46.90000000000004</v>
      </c>
      <c r="J15" s="135">
        <v>51.2999999999999</v>
      </c>
      <c r="K15" s="135">
        <v>73.2187907888604</v>
      </c>
      <c r="L15" s="135">
        <v>27.339562973114152</v>
      </c>
      <c r="M15" s="135">
        <v>63.86881158045044</v>
      </c>
    </row>
    <row r="16" spans="1:13" ht="12.75">
      <c r="A16" s="405" t="str">
        <f>'Segm. overview quarterly'!A16</f>
        <v>Post-tax profit from discontinuing operations</v>
      </c>
      <c r="B16" s="135">
        <v>0</v>
      </c>
      <c r="C16" s="135">
        <v>0</v>
      </c>
      <c r="D16" s="135">
        <v>0</v>
      </c>
      <c r="E16" s="135">
        <v>0</v>
      </c>
      <c r="F16" s="135">
        <v>0</v>
      </c>
      <c r="G16" s="135">
        <v>0</v>
      </c>
      <c r="H16" s="135">
        <v>0</v>
      </c>
      <c r="I16" s="135">
        <v>0</v>
      </c>
      <c r="J16" s="135">
        <v>0</v>
      </c>
      <c r="K16" s="135">
        <v>0</v>
      </c>
      <c r="L16" s="135">
        <v>0</v>
      </c>
      <c r="M16" s="135">
        <v>0</v>
      </c>
    </row>
    <row r="17" spans="1:13" ht="12.75">
      <c r="A17" s="68" t="str">
        <f>'Segm. overview quarterly'!A17</f>
        <v>Net profit for the period</v>
      </c>
      <c r="B17" s="135">
        <v>51.64806065226389</v>
      </c>
      <c r="C17" s="135">
        <v>40.49999999999999</v>
      </c>
      <c r="D17" s="135">
        <v>47.099999999999994</v>
      </c>
      <c r="E17" s="135">
        <v>44.5</v>
      </c>
      <c r="F17" s="135">
        <v>49.80000000000004</v>
      </c>
      <c r="G17" s="135">
        <v>52.3</v>
      </c>
      <c r="H17" s="135">
        <v>48.79999999999997</v>
      </c>
      <c r="I17" s="135">
        <v>46.90000000000004</v>
      </c>
      <c r="J17" s="135">
        <v>51.2999999999999</v>
      </c>
      <c r="K17" s="135">
        <v>73.2187907888604</v>
      </c>
      <c r="L17" s="135">
        <v>27.339562973114152</v>
      </c>
      <c r="M17" s="135">
        <v>63.86881158045044</v>
      </c>
    </row>
    <row r="18" spans="1:13" ht="12.75">
      <c r="A18" s="315" t="str">
        <f>'Segm. overview quarterly'!A18</f>
        <v>Attributable to non-controlling interests</v>
      </c>
      <c r="B18" s="135">
        <v>2.6290846457177794</v>
      </c>
      <c r="C18" s="135">
        <v>1.4</v>
      </c>
      <c r="D18" s="135">
        <v>1.6</v>
      </c>
      <c r="E18" s="135">
        <v>0.8999999999999999</v>
      </c>
      <c r="F18" s="135">
        <v>0.3999999999999999</v>
      </c>
      <c r="G18" s="135">
        <v>1.8</v>
      </c>
      <c r="H18" s="135">
        <v>1.4000000000000001</v>
      </c>
      <c r="I18" s="135">
        <v>1.3999999999999995</v>
      </c>
      <c r="J18" s="135">
        <v>2.3000000000000007</v>
      </c>
      <c r="K18" s="135">
        <v>1.737672</v>
      </c>
      <c r="L18" s="135">
        <v>2.0359</v>
      </c>
      <c r="M18" s="135">
        <v>1.780822999999999</v>
      </c>
    </row>
    <row r="19" spans="1:13" s="217" customFormat="1" ht="12.75">
      <c r="A19" s="316" t="str">
        <f>'Segm. overview quarterly'!A19</f>
        <v>Attributable to owners of the parent</v>
      </c>
      <c r="B19" s="136">
        <v>49.018976006546104</v>
      </c>
      <c r="C19" s="136">
        <v>39.099999999999994</v>
      </c>
      <c r="D19" s="136">
        <v>45.49999999999999</v>
      </c>
      <c r="E19" s="136">
        <v>43.6</v>
      </c>
      <c r="F19" s="136">
        <v>49.40000000000004</v>
      </c>
      <c r="G19" s="136">
        <v>50.5</v>
      </c>
      <c r="H19" s="136">
        <v>47.39999999999997</v>
      </c>
      <c r="I19" s="136">
        <v>45.50000000000004</v>
      </c>
      <c r="J19" s="136">
        <v>48.9999999999999</v>
      </c>
      <c r="K19" s="136">
        <v>71.4811187888604</v>
      </c>
      <c r="L19" s="136">
        <v>25.30366297311415</v>
      </c>
      <c r="M19" s="136">
        <v>62.08798858045044</v>
      </c>
    </row>
    <row r="20" spans="1:13" ht="12.75">
      <c r="A20" s="78">
        <f>'Segm. overview quarterly'!A20</f>
      </c>
      <c r="B20" s="136"/>
      <c r="C20" s="136"/>
      <c r="D20" s="136"/>
      <c r="E20" s="136"/>
      <c r="F20" s="136"/>
      <c r="G20" s="136"/>
      <c r="H20" s="136"/>
      <c r="I20" s="136"/>
      <c r="J20" s="136"/>
      <c r="K20" s="136"/>
      <c r="L20" s="136"/>
      <c r="M20" s="136"/>
    </row>
    <row r="21" spans="1:13" ht="12.75">
      <c r="A21" s="23" t="str">
        <f>'Segm. overview quarterly'!A21</f>
        <v>Average risk-weighted assets</v>
      </c>
      <c r="B21" s="137">
        <v>13946.382869738443</v>
      </c>
      <c r="C21" s="137">
        <v>13522.770165000002</v>
      </c>
      <c r="D21" s="137">
        <v>14083.878790238094</v>
      </c>
      <c r="E21" s="137">
        <v>14143.949491428575</v>
      </c>
      <c r="F21" s="137">
        <v>13082.51777384615</v>
      </c>
      <c r="G21" s="137">
        <v>13334.596433533334</v>
      </c>
      <c r="H21" s="137">
        <v>13072.260859038091</v>
      </c>
      <c r="I21" s="137">
        <v>12953.998524761912</v>
      </c>
      <c r="J21" s="137">
        <v>12819.88976666666</v>
      </c>
      <c r="K21" s="137">
        <v>12613.812023</v>
      </c>
      <c r="L21" s="137">
        <v>12940.011227</v>
      </c>
      <c r="M21" s="137">
        <v>12557.002423999997</v>
      </c>
    </row>
    <row r="22" spans="1:13" ht="12.75">
      <c r="A22" s="23" t="str">
        <f>'Segm. overview quarterly'!A22</f>
        <v>Average attributed equity</v>
      </c>
      <c r="B22" s="137">
        <v>1108.7</v>
      </c>
      <c r="C22" s="137">
        <v>1075.2239221143943</v>
      </c>
      <c r="D22" s="137">
        <v>1120.23525453445</v>
      </c>
      <c r="E22" s="137">
        <v>1118.752270865751</v>
      </c>
      <c r="F22" s="137">
        <v>1038.0770208001534</v>
      </c>
      <c r="G22" s="137">
        <v>1309.9830344279158</v>
      </c>
      <c r="H22" s="137">
        <v>1287.344312881452</v>
      </c>
      <c r="I22" s="137">
        <v>1275.7241911442516</v>
      </c>
      <c r="J22" s="137">
        <v>1264.6528233808185</v>
      </c>
      <c r="K22" s="137">
        <v>1313.2998584355</v>
      </c>
      <c r="L22" s="137">
        <v>1346.9718805764724</v>
      </c>
      <c r="M22" s="137">
        <v>1195.2018785778018</v>
      </c>
    </row>
    <row r="23" spans="1:13" ht="12.75">
      <c r="A23" s="23">
        <f>'Segm. overview quarterly'!A23</f>
      </c>
      <c r="B23" s="21"/>
      <c r="C23" s="21"/>
      <c r="D23" s="21"/>
      <c r="E23" s="21"/>
      <c r="F23" s="21"/>
      <c r="G23" s="21"/>
      <c r="H23" s="21"/>
      <c r="I23" s="21"/>
      <c r="J23" s="21"/>
      <c r="K23" s="21"/>
      <c r="L23" s="21"/>
      <c r="M23" s="21"/>
    </row>
    <row r="24" spans="1:13" ht="12.75">
      <c r="A24" s="20" t="str">
        <f>'Segm. overview quarterly'!A24</f>
        <v>Cost/income ratio </v>
      </c>
      <c r="B24" s="138">
        <v>0.5914547802321487</v>
      </c>
      <c r="C24" s="138">
        <v>0.6310025273799494</v>
      </c>
      <c r="D24" s="138">
        <v>0.6132530120481927</v>
      </c>
      <c r="E24" s="138">
        <v>0.5751040484298146</v>
      </c>
      <c r="F24" s="138">
        <v>0.6050781249999999</v>
      </c>
      <c r="G24" s="138">
        <v>0.6274347285536677</v>
      </c>
      <c r="H24" s="138">
        <v>0.6692640692640692</v>
      </c>
      <c r="I24" s="138">
        <v>0.6514310123878684</v>
      </c>
      <c r="J24" s="138">
        <v>0.6344435418359061</v>
      </c>
      <c r="K24" s="138">
        <v>0.6113833828943455</v>
      </c>
      <c r="L24" s="138">
        <v>0.6515188632593004</v>
      </c>
      <c r="M24" s="138">
        <v>0.5968152452394154</v>
      </c>
    </row>
    <row r="25" spans="1:13" ht="12.75">
      <c r="A25" s="20" t="str">
        <f>'Segm. overview quarterly'!A25</f>
        <v>ROE based on net profit</v>
      </c>
      <c r="B25" s="138">
        <v>0.17685208264290092</v>
      </c>
      <c r="C25" s="138">
        <v>0.14545807322854598</v>
      </c>
      <c r="D25" s="138">
        <v>0.16246587425570352</v>
      </c>
      <c r="E25" s="138">
        <v>0.15588795173129782</v>
      </c>
      <c r="F25" s="138">
        <v>0.19035196429614576</v>
      </c>
      <c r="G25" s="138">
        <v>0.15420047030472853</v>
      </c>
      <c r="H25" s="138">
        <v>0.14727994531285868</v>
      </c>
      <c r="I25" s="138">
        <v>0.14266406584071797</v>
      </c>
      <c r="J25" s="138">
        <v>0.15498324629207672</v>
      </c>
      <c r="K25" s="138">
        <v>0.21771454045236555</v>
      </c>
      <c r="L25" s="138">
        <v>0.0751423644041768</v>
      </c>
      <c r="M25" s="138">
        <v>0.20779079984154766</v>
      </c>
    </row>
    <row r="26" spans="1:13" ht="12.75">
      <c r="A26" s="20"/>
      <c r="B26" s="138"/>
      <c r="C26" s="138"/>
      <c r="D26" s="138"/>
      <c r="E26" s="138"/>
      <c r="F26" s="138"/>
      <c r="G26" s="138"/>
      <c r="H26" s="138"/>
      <c r="I26" s="138"/>
      <c r="J26" s="138"/>
      <c r="K26" s="138"/>
      <c r="L26" s="138"/>
      <c r="M26" s="138"/>
    </row>
    <row r="27" spans="1:13" ht="12.75">
      <c r="A27" s="238" t="str">
        <f>'Segm. overview quarterly'!A27</f>
        <v>EOP customer loans</v>
      </c>
      <c r="B27" s="137">
        <v>27437.969430000077</v>
      </c>
      <c r="C27" s="137">
        <v>27052.13215999998</v>
      </c>
      <c r="D27" s="137">
        <v>27494.929081130016</v>
      </c>
      <c r="E27" s="137">
        <v>28002.56902999999</v>
      </c>
      <c r="F27" s="137">
        <v>28199.39450999997</v>
      </c>
      <c r="G27" s="137">
        <v>28070.37179999997</v>
      </c>
      <c r="H27" s="137">
        <v>28242.248109999982</v>
      </c>
      <c r="I27" s="137">
        <v>28202.52870999997</v>
      </c>
      <c r="J27" s="137">
        <v>28051.84404999994</v>
      </c>
      <c r="K27" s="137">
        <v>27761.778029999918</v>
      </c>
      <c r="L27" s="137">
        <v>27872.263519999913</v>
      </c>
      <c r="M27" s="137">
        <v>28096.432159999895</v>
      </c>
    </row>
    <row r="28" spans="1:13" ht="12.75">
      <c r="A28" s="238" t="str">
        <f>'Segm. overview quarterly'!A28</f>
        <v>EOP customer deposits</v>
      </c>
      <c r="B28" s="137">
        <v>27796.014752499967</v>
      </c>
      <c r="C28" s="137">
        <v>28103.20601333333</v>
      </c>
      <c r="D28" s="137">
        <v>28770.91791</v>
      </c>
      <c r="E28" s="137">
        <v>28667.189128888887</v>
      </c>
      <c r="F28" s="137">
        <v>28773.664</v>
      </c>
      <c r="G28" s="137">
        <v>29569.753</v>
      </c>
      <c r="H28" s="137">
        <v>29740.580000000005</v>
      </c>
      <c r="I28" s="137">
        <v>29962.327</v>
      </c>
      <c r="J28" s="137">
        <v>29959.65499999999</v>
      </c>
      <c r="K28" s="137">
        <v>30126.553986000003</v>
      </c>
      <c r="L28" s="137">
        <v>30438.393683000002</v>
      </c>
      <c r="M28" s="137">
        <v>29956.910961999998</v>
      </c>
    </row>
    <row r="29" spans="1:13" s="82" customFormat="1" ht="12.75">
      <c r="A29" s="81"/>
      <c r="B29" s="81"/>
      <c r="C29" s="81"/>
      <c r="D29" s="81"/>
      <c r="E29" s="81"/>
      <c r="F29" s="81"/>
      <c r="G29" s="77"/>
      <c r="H29" s="77"/>
      <c r="I29" s="77"/>
      <c r="J29" s="80"/>
      <c r="K29" s="77"/>
      <c r="L29" s="77"/>
      <c r="M29" s="77"/>
    </row>
    <row r="30" spans="1:13" ht="15">
      <c r="A30" s="79"/>
      <c r="B30" s="470" t="s">
        <v>296</v>
      </c>
      <c r="C30" s="470"/>
      <c r="D30" s="470"/>
      <c r="E30" s="470"/>
      <c r="F30" s="470"/>
      <c r="G30" s="470"/>
      <c r="H30" s="470"/>
      <c r="I30" s="470"/>
      <c r="J30" s="470"/>
      <c r="K30" s="470"/>
      <c r="L30" s="470"/>
      <c r="M30" s="470"/>
    </row>
    <row r="31" spans="1:13" ht="12.75">
      <c r="A31" s="76" t="str">
        <f>'Segm. overview quarterly'!A6</f>
        <v>in EUR million</v>
      </c>
      <c r="B31" s="129" t="str">
        <f>'Segm. overview quarterly'!B6</f>
        <v>Q4 10</v>
      </c>
      <c r="C31" s="129" t="str">
        <f>'Segm. overview quarterly'!C6</f>
        <v>Q1 11</v>
      </c>
      <c r="D31" s="129" t="str">
        <f>'Segm. overview quarterly'!D6</f>
        <v>Q2 11</v>
      </c>
      <c r="E31" s="129" t="str">
        <f>'Segm. overview quarterly'!E6</f>
        <v>Q3 11</v>
      </c>
      <c r="F31" s="129" t="str">
        <f>'Segm. overview quarterly'!F6</f>
        <v>Q4 11</v>
      </c>
      <c r="G31" s="130" t="str">
        <f>'Segm. overview quarterly'!G6</f>
        <v>Q1 12</v>
      </c>
      <c r="H31" s="450" t="str">
        <f>'Segm. overview quarterly'!H6</f>
        <v>Q2 12</v>
      </c>
      <c r="I31" s="140" t="str">
        <f>'Segm. overview quarterly'!I6</f>
        <v>Q3 12</v>
      </c>
      <c r="J31" s="452" t="str">
        <f>'Segm. overview quarterly'!J6</f>
        <v>Q4 12</v>
      </c>
      <c r="K31" s="134" t="str">
        <f>'Segm. overview quarterly'!K6</f>
        <v>Q1 13</v>
      </c>
      <c r="L31" s="134" t="str">
        <f>'Segm. overview quarterly'!L6</f>
        <v>Q2 13</v>
      </c>
      <c r="M31" s="134" t="str">
        <f>'Segm. overview quarterly'!M6</f>
        <v>Q3 13</v>
      </c>
    </row>
    <row r="32" spans="1:13" ht="12.75">
      <c r="A32" s="68" t="str">
        <f aca="true" t="shared" si="0" ref="A32:A44">A7</f>
        <v>Net interest income</v>
      </c>
      <c r="B32" s="135">
        <v>233.72146640510402</v>
      </c>
      <c r="C32" s="135">
        <v>234.1</v>
      </c>
      <c r="D32" s="135">
        <v>258.1</v>
      </c>
      <c r="E32" s="135">
        <v>249.8</v>
      </c>
      <c r="F32" s="135">
        <v>273.6</v>
      </c>
      <c r="G32" s="135">
        <v>240.9</v>
      </c>
      <c r="H32" s="135">
        <v>235.79999999999998</v>
      </c>
      <c r="I32" s="135">
        <v>225.00000000000006</v>
      </c>
      <c r="J32" s="135">
        <v>238.29999999999995</v>
      </c>
      <c r="K32" s="135">
        <v>220.0267638661469</v>
      </c>
      <c r="L32" s="135">
        <v>219.5229022195955</v>
      </c>
      <c r="M32" s="135">
        <v>235.23902948205046</v>
      </c>
    </row>
    <row r="33" spans="1:13" ht="12.75">
      <c r="A33" s="68" t="str">
        <f t="shared" si="0"/>
        <v>Risk provisions</v>
      </c>
      <c r="B33" s="135">
        <v>-93.73990911000007</v>
      </c>
      <c r="C33" s="135">
        <v>-62.1</v>
      </c>
      <c r="D33" s="135">
        <v>-60.99999999999999</v>
      </c>
      <c r="E33" s="135">
        <v>-66.9</v>
      </c>
      <c r="F33" s="135">
        <v>-60.400000000000006</v>
      </c>
      <c r="G33" s="135">
        <v>-51.3</v>
      </c>
      <c r="H33" s="135">
        <v>-59.5</v>
      </c>
      <c r="I33" s="135">
        <v>-48.39999999999999</v>
      </c>
      <c r="J33" s="135">
        <v>-66.70000000000002</v>
      </c>
      <c r="K33" s="135">
        <v>-18.172127000000003</v>
      </c>
      <c r="L33" s="135">
        <v>-51.99213399999999</v>
      </c>
      <c r="M33" s="135">
        <v>-59.66304100000001</v>
      </c>
    </row>
    <row r="34" spans="1:13" ht="12.75">
      <c r="A34" s="68" t="str">
        <f t="shared" si="0"/>
        <v>Net fee and commission income </v>
      </c>
      <c r="B34" s="135">
        <v>107.98909015250001</v>
      </c>
      <c r="C34" s="135">
        <v>100.8</v>
      </c>
      <c r="D34" s="135">
        <v>95.8</v>
      </c>
      <c r="E34" s="135">
        <v>93.9</v>
      </c>
      <c r="F34" s="135">
        <v>99.69999999999999</v>
      </c>
      <c r="G34" s="135">
        <v>98.7</v>
      </c>
      <c r="H34" s="135">
        <v>94.8</v>
      </c>
      <c r="I34" s="135">
        <v>97.89999999999998</v>
      </c>
      <c r="J34" s="135">
        <v>106.60000000000002</v>
      </c>
      <c r="K34" s="135">
        <v>110.33991699999999</v>
      </c>
      <c r="L34" s="135">
        <v>100.00369000000003</v>
      </c>
      <c r="M34" s="135">
        <v>101.6911579999998</v>
      </c>
    </row>
    <row r="35" spans="1:13" ht="12.75">
      <c r="A35" s="68" t="str">
        <f t="shared" si="0"/>
        <v>Net trading result</v>
      </c>
      <c r="B35" s="135">
        <v>4.98484612</v>
      </c>
      <c r="C35" s="135">
        <v>5.6</v>
      </c>
      <c r="D35" s="135">
        <v>4.4</v>
      </c>
      <c r="E35" s="135">
        <v>-12.1</v>
      </c>
      <c r="F35" s="135">
        <v>14.299999999999999</v>
      </c>
      <c r="G35" s="135">
        <v>3.9</v>
      </c>
      <c r="H35" s="135">
        <v>4.799999999999999</v>
      </c>
      <c r="I35" s="135">
        <v>11.400000000000002</v>
      </c>
      <c r="J35" s="135">
        <v>-0.20000000000000284</v>
      </c>
      <c r="K35" s="135">
        <v>5.651551</v>
      </c>
      <c r="L35" s="135">
        <v>3.8055669999999973</v>
      </c>
      <c r="M35" s="135">
        <v>6.725296000000011</v>
      </c>
    </row>
    <row r="36" spans="1:13" ht="12.75">
      <c r="A36" s="68" t="str">
        <f t="shared" si="0"/>
        <v>General administrative expenses</v>
      </c>
      <c r="B36" s="135">
        <v>-229.01978531999998</v>
      </c>
      <c r="C36" s="135">
        <v>-233.4</v>
      </c>
      <c r="D36" s="135">
        <v>-234.99999999999997</v>
      </c>
      <c r="E36" s="135">
        <v>-234.5</v>
      </c>
      <c r="F36" s="135">
        <v>-228</v>
      </c>
      <c r="G36" s="135">
        <v>-235.4</v>
      </c>
      <c r="H36" s="135">
        <v>-234.1</v>
      </c>
      <c r="I36" s="135">
        <v>-237.10000000000002</v>
      </c>
      <c r="J36" s="135">
        <v>-225.60000000000002</v>
      </c>
      <c r="K36" s="135">
        <v>-230.16902199999996</v>
      </c>
      <c r="L36" s="135">
        <v>-235.49444800000012</v>
      </c>
      <c r="M36" s="135">
        <v>-230.63958600000024</v>
      </c>
    </row>
    <row r="37" spans="1:13" ht="12.75">
      <c r="A37" s="68" t="str">
        <f t="shared" si="0"/>
        <v>Other result</v>
      </c>
      <c r="B37" s="135">
        <v>-25.343032004999998</v>
      </c>
      <c r="C37" s="135">
        <v>-6.8</v>
      </c>
      <c r="D37" s="135">
        <v>-11.399999999999999</v>
      </c>
      <c r="E37" s="135">
        <v>-31.400000000000002</v>
      </c>
      <c r="F37" s="135">
        <v>-32.4</v>
      </c>
      <c r="G37" s="135">
        <v>-12</v>
      </c>
      <c r="H37" s="135">
        <v>8.6</v>
      </c>
      <c r="I37" s="135">
        <v>1.2999999999999998</v>
      </c>
      <c r="J37" s="135">
        <v>4.6</v>
      </c>
      <c r="K37" s="135">
        <v>-3.845450000000001</v>
      </c>
      <c r="L37" s="135">
        <v>-0.5528769999999983</v>
      </c>
      <c r="M37" s="135">
        <v>1.9878759999999982</v>
      </c>
    </row>
    <row r="38" spans="1:13" s="217" customFormat="1" ht="12.75">
      <c r="A38" s="215" t="str">
        <f t="shared" si="0"/>
        <v>Pre-tax profit</v>
      </c>
      <c r="B38" s="216">
        <v>-1.407323757396</v>
      </c>
      <c r="C38" s="216">
        <v>38.20000000000003</v>
      </c>
      <c r="D38" s="216">
        <v>50.90000000000004</v>
      </c>
      <c r="E38" s="216">
        <v>-1.2000000000000135</v>
      </c>
      <c r="F38" s="216">
        <v>66.79999999999998</v>
      </c>
      <c r="G38" s="216">
        <v>44.79999999999998</v>
      </c>
      <c r="H38" s="216">
        <v>50.399999999999984</v>
      </c>
      <c r="I38" s="216">
        <v>50.10000000000001</v>
      </c>
      <c r="J38" s="216">
        <v>56.99999999999992</v>
      </c>
      <c r="K38" s="216">
        <v>83.83163286614689</v>
      </c>
      <c r="L38" s="216">
        <v>35.29270021959542</v>
      </c>
      <c r="M38" s="216">
        <v>55.340732482050015</v>
      </c>
    </row>
    <row r="39" spans="1:13" ht="12.75">
      <c r="A39" s="68" t="str">
        <f t="shared" si="0"/>
        <v>Taxes on income</v>
      </c>
      <c r="B39" s="135">
        <v>-0.5055087459694079</v>
      </c>
      <c r="C39" s="135">
        <v>-9.5</v>
      </c>
      <c r="D39" s="135">
        <v>-12.899999999999999</v>
      </c>
      <c r="E39" s="135">
        <v>0.1999999999999993</v>
      </c>
      <c r="F39" s="135">
        <v>-17.900000000000002</v>
      </c>
      <c r="G39" s="135">
        <v>-11.3</v>
      </c>
      <c r="H39" s="135">
        <v>-12.7</v>
      </c>
      <c r="I39" s="135">
        <v>-13.100000000000001</v>
      </c>
      <c r="J39" s="135">
        <v>-24.4</v>
      </c>
      <c r="K39" s="135">
        <v>-18.627197704511737</v>
      </c>
      <c r="L39" s="135">
        <v>-10.265339465594256</v>
      </c>
      <c r="M39" s="135">
        <v>-16.88602031428209</v>
      </c>
    </row>
    <row r="40" spans="1:13" ht="12.75">
      <c r="A40" s="405" t="str">
        <f t="shared" si="0"/>
        <v>Post-tax profit from continuing operations</v>
      </c>
      <c r="B40" s="135">
        <v>-1.9128325033654079</v>
      </c>
      <c r="C40" s="135">
        <v>28.70000000000003</v>
      </c>
      <c r="D40" s="135">
        <v>38.00000000000004</v>
      </c>
      <c r="E40" s="135">
        <v>-1.0000000000000142</v>
      </c>
      <c r="F40" s="135">
        <v>48.89999999999998</v>
      </c>
      <c r="G40" s="135">
        <v>33.499999999999986</v>
      </c>
      <c r="H40" s="135">
        <v>37.69999999999999</v>
      </c>
      <c r="I40" s="135">
        <v>37.00000000000001</v>
      </c>
      <c r="J40" s="135">
        <v>32.59999999999992</v>
      </c>
      <c r="K40" s="135">
        <v>65.20443516163516</v>
      </c>
      <c r="L40" s="135">
        <v>25.027360754001162</v>
      </c>
      <c r="M40" s="135">
        <v>38.45471216776792</v>
      </c>
    </row>
    <row r="41" spans="1:13" ht="12.75">
      <c r="A41" s="405" t="str">
        <f t="shared" si="0"/>
        <v>Post-tax profit from discontinuing operations</v>
      </c>
      <c r="B41" s="135">
        <v>0</v>
      </c>
      <c r="C41" s="135">
        <v>0</v>
      </c>
      <c r="D41" s="135">
        <v>0</v>
      </c>
      <c r="E41" s="135">
        <v>0</v>
      </c>
      <c r="F41" s="135">
        <v>0</v>
      </c>
      <c r="G41" s="135">
        <v>0</v>
      </c>
      <c r="H41" s="135">
        <v>0</v>
      </c>
      <c r="I41" s="135">
        <v>0</v>
      </c>
      <c r="J41" s="135">
        <v>0</v>
      </c>
      <c r="K41" s="135">
        <v>0</v>
      </c>
      <c r="L41" s="135">
        <v>0</v>
      </c>
      <c r="M41" s="135">
        <v>0</v>
      </c>
    </row>
    <row r="42" spans="1:13" s="217" customFormat="1" ht="12.75">
      <c r="A42" s="68" t="str">
        <f t="shared" si="0"/>
        <v>Net profit for the period</v>
      </c>
      <c r="B42" s="135">
        <v>-1.9128325033654079</v>
      </c>
      <c r="C42" s="135">
        <v>28.70000000000003</v>
      </c>
      <c r="D42" s="135">
        <v>38.00000000000004</v>
      </c>
      <c r="E42" s="135">
        <v>-1.0000000000000142</v>
      </c>
      <c r="F42" s="135">
        <v>48.89999999999998</v>
      </c>
      <c r="G42" s="135">
        <v>33.499999999999986</v>
      </c>
      <c r="H42" s="135">
        <v>37.69999999999999</v>
      </c>
      <c r="I42" s="135">
        <v>37.00000000000001</v>
      </c>
      <c r="J42" s="135">
        <v>32.59999999999992</v>
      </c>
      <c r="K42" s="135">
        <v>65.20443516163516</v>
      </c>
      <c r="L42" s="135">
        <v>25.027360754001162</v>
      </c>
      <c r="M42" s="135">
        <v>38.45471216776792</v>
      </c>
    </row>
    <row r="43" spans="1:13" s="217" customFormat="1" ht="12.75">
      <c r="A43" s="315" t="str">
        <f t="shared" si="0"/>
        <v>Attributable to non-controlling interests</v>
      </c>
      <c r="B43" s="135">
        <v>5.624150347512725</v>
      </c>
      <c r="C43" s="135">
        <v>26.8</v>
      </c>
      <c r="D43" s="135">
        <v>37.8</v>
      </c>
      <c r="E43" s="135">
        <v>0.5</v>
      </c>
      <c r="F43" s="135">
        <v>43.5</v>
      </c>
      <c r="G43" s="135">
        <v>30.6</v>
      </c>
      <c r="H43" s="135">
        <v>33.4</v>
      </c>
      <c r="I43" s="135">
        <v>35.099999999999994</v>
      </c>
      <c r="J43" s="135">
        <v>20.200000000000003</v>
      </c>
      <c r="K43" s="135">
        <v>49.168186</v>
      </c>
      <c r="L43" s="135">
        <v>26.13577500000003</v>
      </c>
      <c r="M43" s="135">
        <v>36.17226899999996</v>
      </c>
    </row>
    <row r="44" spans="1:13" s="217" customFormat="1" ht="12.75">
      <c r="A44" s="316" t="str">
        <f t="shared" si="0"/>
        <v>Attributable to owners of the parent</v>
      </c>
      <c r="B44" s="318">
        <v>-7.5369828508781325</v>
      </c>
      <c r="C44" s="318">
        <v>1.9000000000000306</v>
      </c>
      <c r="D44" s="318">
        <v>0.20000000000004547</v>
      </c>
      <c r="E44" s="318">
        <v>-1.5000000000000142</v>
      </c>
      <c r="F44" s="318">
        <v>5.399999999999977</v>
      </c>
      <c r="G44" s="318">
        <v>2.8999999999999844</v>
      </c>
      <c r="H44" s="318">
        <v>4.29999999999999</v>
      </c>
      <c r="I44" s="318">
        <v>1.9000000000000128</v>
      </c>
      <c r="J44" s="318">
        <v>12.39999999999992</v>
      </c>
      <c r="K44" s="318">
        <v>16.036249161635162</v>
      </c>
      <c r="L44" s="318">
        <v>-1.108414245998869</v>
      </c>
      <c r="M44" s="318">
        <v>2.2824431677679655</v>
      </c>
    </row>
    <row r="45" spans="1:13" ht="12.75">
      <c r="A45" s="78">
        <f>'Segm. overview quarterly'!A20</f>
      </c>
      <c r="B45" s="136"/>
      <c r="C45" s="136"/>
      <c r="D45" s="136"/>
      <c r="E45" s="136"/>
      <c r="F45" s="136"/>
      <c r="G45" s="136"/>
      <c r="H45" s="136"/>
      <c r="I45" s="136"/>
      <c r="J45" s="136"/>
      <c r="K45" s="136"/>
      <c r="L45" s="136"/>
      <c r="M45" s="136"/>
    </row>
    <row r="46" spans="1:13" ht="12.75">
      <c r="A46" s="23" t="str">
        <f>'Segm. overview quarterly'!A21</f>
        <v>Average risk-weighted assets</v>
      </c>
      <c r="B46" s="137">
        <v>23825.57130479489</v>
      </c>
      <c r="C46" s="137">
        <v>24046.0875</v>
      </c>
      <c r="D46" s="137">
        <v>24291.416071428568</v>
      </c>
      <c r="E46" s="137">
        <v>25476.72955357143</v>
      </c>
      <c r="F46" s="137">
        <v>23990.442259615367</v>
      </c>
      <c r="G46" s="137">
        <v>23593.21875</v>
      </c>
      <c r="H46" s="137">
        <v>23896.18125</v>
      </c>
      <c r="I46" s="137">
        <v>23253.55501125</v>
      </c>
      <c r="J46" s="137">
        <v>23033.91781951922</v>
      </c>
      <c r="K46" s="137">
        <v>22919.315931</v>
      </c>
      <c r="L46" s="137">
        <v>22201.939450999995</v>
      </c>
      <c r="M46" s="137">
        <v>22185.514579</v>
      </c>
    </row>
    <row r="47" spans="1:13" ht="12.75">
      <c r="A47" s="23" t="str">
        <f>'Segm. overview quarterly'!A22</f>
        <v>Average attributed equity</v>
      </c>
      <c r="B47" s="137">
        <v>288.179553865388</v>
      </c>
      <c r="C47" s="137">
        <v>293.60287398599866</v>
      </c>
      <c r="D47" s="137">
        <v>296.953395977453</v>
      </c>
      <c r="E47" s="137">
        <v>314.92394850262286</v>
      </c>
      <c r="F47" s="137">
        <v>312.4849290318405</v>
      </c>
      <c r="G47" s="137">
        <v>365.2128022127792</v>
      </c>
      <c r="H47" s="137">
        <v>370.68456545137013</v>
      </c>
      <c r="I47" s="137">
        <v>356.80784613836937</v>
      </c>
      <c r="J47" s="137">
        <v>386.6143641493664</v>
      </c>
      <c r="K47" s="137">
        <v>407.3887738559465</v>
      </c>
      <c r="L47" s="137">
        <v>394.6705419681973</v>
      </c>
      <c r="M47" s="137">
        <v>395.26106621155964</v>
      </c>
    </row>
    <row r="48" spans="1:13" ht="12.75">
      <c r="A48" s="23">
        <f>'Segm. overview quarterly'!A23</f>
      </c>
      <c r="B48" s="21"/>
      <c r="C48" s="21"/>
      <c r="D48" s="21"/>
      <c r="E48" s="21"/>
      <c r="F48" s="21"/>
      <c r="G48" s="21"/>
      <c r="H48" s="21"/>
      <c r="I48" s="21"/>
      <c r="J48" s="21"/>
      <c r="K48" s="21"/>
      <c r="L48" s="21"/>
      <c r="M48" s="21"/>
    </row>
    <row r="49" spans="1:13" ht="12.75">
      <c r="A49" s="20" t="str">
        <f>'Segm. overview quarterly'!A24</f>
        <v>Cost/income ratio </v>
      </c>
      <c r="B49" s="138">
        <v>0.6605792391569959</v>
      </c>
      <c r="C49" s="138">
        <v>0.6854625550660793</v>
      </c>
      <c r="D49" s="138">
        <v>0.6558749651130337</v>
      </c>
      <c r="E49" s="138">
        <v>0.7071773220747889</v>
      </c>
      <c r="F49" s="138">
        <v>0.5882352941176471</v>
      </c>
      <c r="G49" s="138">
        <v>0.6852983988355168</v>
      </c>
      <c r="H49" s="138">
        <v>0.6979725700655933</v>
      </c>
      <c r="I49" s="138">
        <v>0.7092431947352678</v>
      </c>
      <c r="J49" s="138">
        <v>0.6544821583986076</v>
      </c>
      <c r="K49" s="138">
        <v>0.6849896826184358</v>
      </c>
      <c r="L49" s="138">
        <v>0.7283359891215176</v>
      </c>
      <c r="M49" s="138">
        <v>0.671136056561853</v>
      </c>
    </row>
    <row r="50" spans="1:13" ht="12.75">
      <c r="A50" s="20" t="str">
        <f>'Segm. overview quarterly'!A25</f>
        <v>ROE based on net profit</v>
      </c>
      <c r="B50" s="138">
        <v>-0.10461509499593082</v>
      </c>
      <c r="C50" s="138">
        <v>0.02588530519753206</v>
      </c>
      <c r="D50" s="138">
        <v>0.0026940254290303656</v>
      </c>
      <c r="E50" s="138">
        <v>-0.01905221888817416</v>
      </c>
      <c r="F50" s="138">
        <v>0.06912333361779181</v>
      </c>
      <c r="G50" s="138">
        <v>0.031762303866997466</v>
      </c>
      <c r="H50" s="138">
        <v>0.046400637099783475</v>
      </c>
      <c r="I50" s="138">
        <v>0.02129998003758243</v>
      </c>
      <c r="J50" s="138">
        <v>0.12829321566758184</v>
      </c>
      <c r="K50" s="138">
        <v>0.1574540114088231</v>
      </c>
      <c r="L50" s="138" t="s">
        <v>289</v>
      </c>
      <c r="M50" s="138">
        <v>0.02309808238533982</v>
      </c>
    </row>
    <row r="51" spans="1:13" ht="12.75">
      <c r="A51" s="20"/>
      <c r="B51" s="138"/>
      <c r="C51" s="138"/>
      <c r="D51" s="138"/>
      <c r="E51" s="138"/>
      <c r="F51" s="138"/>
      <c r="G51" s="138"/>
      <c r="H51" s="138"/>
      <c r="I51" s="138"/>
      <c r="J51" s="138"/>
      <c r="K51" s="138"/>
      <c r="L51" s="138"/>
      <c r="M51" s="138"/>
    </row>
    <row r="52" spans="1:13" ht="12.75">
      <c r="A52" s="238" t="str">
        <f>A27</f>
        <v>EOP customer loans</v>
      </c>
      <c r="B52" s="137">
        <v>37268.14811000068</v>
      </c>
      <c r="C52" s="137">
        <v>37036.099670004405</v>
      </c>
      <c r="D52" s="137">
        <v>37678.424181250244</v>
      </c>
      <c r="E52" s="137">
        <v>37709.372090000026</v>
      </c>
      <c r="F52" s="137">
        <v>37603.963480000006</v>
      </c>
      <c r="G52" s="137">
        <v>37410.96133000001</v>
      </c>
      <c r="H52" s="137">
        <v>37615.60662000001</v>
      </c>
      <c r="I52" s="137">
        <v>37690.535319999966</v>
      </c>
      <c r="J52" s="137">
        <v>37686.59014999999</v>
      </c>
      <c r="K52" s="137">
        <v>37314.50652</v>
      </c>
      <c r="L52" s="137">
        <v>37410.44213999998</v>
      </c>
      <c r="M52" s="137">
        <v>37499.13902</v>
      </c>
    </row>
    <row r="53" spans="1:13" ht="12.75">
      <c r="A53" s="238" t="str">
        <f>A28</f>
        <v>EOP customer deposits</v>
      </c>
      <c r="B53" s="137">
        <v>33099.254</v>
      </c>
      <c r="C53" s="137">
        <v>32615.12</v>
      </c>
      <c r="D53" s="137">
        <v>32727.142</v>
      </c>
      <c r="E53" s="137">
        <v>33159.66</v>
      </c>
      <c r="F53" s="137">
        <v>33554.858</v>
      </c>
      <c r="G53" s="137">
        <v>33996.516</v>
      </c>
      <c r="H53" s="137">
        <v>34061.402</v>
      </c>
      <c r="I53" s="137">
        <v>33503.197</v>
      </c>
      <c r="J53" s="137">
        <v>34214.709</v>
      </c>
      <c r="K53" s="137">
        <v>34124.907356</v>
      </c>
      <c r="L53" s="137">
        <v>34608.820309999996</v>
      </c>
      <c r="M53" s="137">
        <v>33910.35044399999</v>
      </c>
    </row>
    <row r="55" spans="1:13" ht="15">
      <c r="A55" s="79"/>
      <c r="B55" s="470" t="s">
        <v>235</v>
      </c>
      <c r="C55" s="470"/>
      <c r="D55" s="470"/>
      <c r="E55" s="470"/>
      <c r="F55" s="470"/>
      <c r="G55" s="470"/>
      <c r="H55" s="470"/>
      <c r="I55" s="470"/>
      <c r="J55" s="470"/>
      <c r="K55" s="470"/>
      <c r="L55" s="470"/>
      <c r="M55" s="470"/>
    </row>
    <row r="56" spans="1:13" ht="12.75">
      <c r="A56" s="76" t="str">
        <f>'Segm. overview quarterly'!A6</f>
        <v>in EUR million</v>
      </c>
      <c r="B56" s="129" t="str">
        <f>'Segm. overview quarterly'!B6</f>
        <v>Q4 10</v>
      </c>
      <c r="C56" s="129" t="str">
        <f>'Segm. overview quarterly'!C6</f>
        <v>Q1 11</v>
      </c>
      <c r="D56" s="129" t="str">
        <f>'Segm. overview quarterly'!D6</f>
        <v>Q2 11</v>
      </c>
      <c r="E56" s="129" t="str">
        <f>'Segm. overview quarterly'!E6</f>
        <v>Q3 11</v>
      </c>
      <c r="F56" s="129" t="str">
        <f>'Segm. overview quarterly'!F6</f>
        <v>Q4 11</v>
      </c>
      <c r="G56" s="130" t="str">
        <f>'Segm. overview quarterly'!G6</f>
        <v>Q1 12</v>
      </c>
      <c r="H56" s="131" t="str">
        <f>'Segm. overview quarterly'!H6</f>
        <v>Q2 12</v>
      </c>
      <c r="I56" s="140" t="str">
        <f>'Segm. overview quarterly'!I6</f>
        <v>Q3 12</v>
      </c>
      <c r="J56" s="133" t="str">
        <f>'Segm. overview quarterly'!J6</f>
        <v>Q4 12</v>
      </c>
      <c r="K56" s="134" t="str">
        <f>'Segm. overview quarterly'!K6</f>
        <v>Q1 13</v>
      </c>
      <c r="L56" s="134" t="str">
        <f>'Segm. overview quarterly'!L6</f>
        <v>Q2 13</v>
      </c>
      <c r="M56" s="134" t="str">
        <f>'Segm. overview quarterly'!M6</f>
        <v>Q3 13</v>
      </c>
    </row>
    <row r="57" spans="1:13" ht="12.75">
      <c r="A57" s="68" t="str">
        <f aca="true" t="shared" si="1" ref="A57:A69">A7</f>
        <v>Net interest income</v>
      </c>
      <c r="B57" s="135">
        <v>399.01570097419494</v>
      </c>
      <c r="C57" s="135">
        <v>387</v>
      </c>
      <c r="D57" s="135">
        <v>426.70000000000005</v>
      </c>
      <c r="E57" s="135">
        <v>430.1</v>
      </c>
      <c r="F57" s="135">
        <v>437.7</v>
      </c>
      <c r="G57" s="135">
        <v>402.6</v>
      </c>
      <c r="H57" s="139">
        <v>386.29999999999995</v>
      </c>
      <c r="I57" s="135">
        <v>380.30000000000007</v>
      </c>
      <c r="J57" s="139">
        <v>388.5999999999999</v>
      </c>
      <c r="K57" s="135">
        <v>371.43610734537447</v>
      </c>
      <c r="L57" s="135">
        <v>366.09226740826193</v>
      </c>
      <c r="M57" s="135">
        <v>390.5580733718438</v>
      </c>
    </row>
    <row r="58" spans="1:13" ht="12.75">
      <c r="A58" s="68" t="str">
        <f t="shared" si="1"/>
        <v>Risk provisions</v>
      </c>
      <c r="B58" s="135">
        <v>-117.8355675840001</v>
      </c>
      <c r="C58" s="135">
        <v>-97.1</v>
      </c>
      <c r="D58" s="135">
        <v>-91.19999999999999</v>
      </c>
      <c r="E58" s="135">
        <v>-94.4</v>
      </c>
      <c r="F58" s="135">
        <v>-69.10000000000001</v>
      </c>
      <c r="G58" s="135">
        <v>-82.69999999999999</v>
      </c>
      <c r="H58" s="135">
        <v>-82.4</v>
      </c>
      <c r="I58" s="135">
        <v>-75.6</v>
      </c>
      <c r="J58" s="135">
        <v>-81.40000000000002</v>
      </c>
      <c r="K58" s="135">
        <v>-15.718434000000004</v>
      </c>
      <c r="L58" s="135">
        <v>-92.04469700000001</v>
      </c>
      <c r="M58" s="135">
        <v>-67.134476</v>
      </c>
    </row>
    <row r="59" spans="1:13" ht="12.75">
      <c r="A59" s="68" t="str">
        <f t="shared" si="1"/>
        <v>Net fee and commission income </v>
      </c>
      <c r="B59" s="135">
        <v>194.57350859000007</v>
      </c>
      <c r="C59" s="135">
        <v>182.8</v>
      </c>
      <c r="D59" s="135">
        <v>173.89999999999998</v>
      </c>
      <c r="E59" s="135">
        <v>172.9</v>
      </c>
      <c r="F59" s="135">
        <v>181.20000000000002</v>
      </c>
      <c r="G59" s="135">
        <v>181.4</v>
      </c>
      <c r="H59" s="135">
        <v>175.29999999999998</v>
      </c>
      <c r="I59" s="135">
        <v>175.5</v>
      </c>
      <c r="J59" s="135">
        <v>204.8</v>
      </c>
      <c r="K59" s="135">
        <v>197.77707099999998</v>
      </c>
      <c r="L59" s="135">
        <v>184.94685700000002</v>
      </c>
      <c r="M59" s="135">
        <v>183.2532099999998</v>
      </c>
    </row>
    <row r="60" spans="1:13" ht="12.75">
      <c r="A60" s="68" t="str">
        <f t="shared" si="1"/>
        <v>Net trading result</v>
      </c>
      <c r="B60" s="135">
        <v>6.8359626300000045</v>
      </c>
      <c r="C60" s="135">
        <v>8.1</v>
      </c>
      <c r="D60" s="135">
        <v>6.7</v>
      </c>
      <c r="E60" s="135">
        <v>-7.099999999999999</v>
      </c>
      <c r="F60" s="135">
        <v>24.699999999999996</v>
      </c>
      <c r="G60" s="135">
        <v>0.7999999999999998</v>
      </c>
      <c r="H60" s="135">
        <v>4.799999999999999</v>
      </c>
      <c r="I60" s="135">
        <v>12.600000000000001</v>
      </c>
      <c r="J60" s="135">
        <v>-2.500000000000003</v>
      </c>
      <c r="K60" s="135">
        <v>12.346009000000002</v>
      </c>
      <c r="L60" s="135">
        <v>4.487588999999996</v>
      </c>
      <c r="M60" s="135">
        <v>8.412062000000013</v>
      </c>
    </row>
    <row r="61" spans="1:13" ht="12.75">
      <c r="A61" s="68" t="str">
        <f t="shared" si="1"/>
        <v>General administrative expenses</v>
      </c>
      <c r="B61" s="135">
        <v>-379.0894703877891</v>
      </c>
      <c r="C61" s="135">
        <v>-383.20000000000005</v>
      </c>
      <c r="D61" s="135">
        <v>-387.69999999999993</v>
      </c>
      <c r="E61" s="135">
        <v>-386.5</v>
      </c>
      <c r="F61" s="135">
        <v>-382.9</v>
      </c>
      <c r="G61" s="135">
        <v>-386.8</v>
      </c>
      <c r="H61" s="135">
        <v>-388.7</v>
      </c>
      <c r="I61" s="135">
        <v>-389.6</v>
      </c>
      <c r="J61" s="135">
        <v>-381.80000000000007</v>
      </c>
      <c r="K61" s="135">
        <v>-380.288682</v>
      </c>
      <c r="L61" s="135">
        <v>-386.77358000000004</v>
      </c>
      <c r="M61" s="135">
        <v>-373.02052300000025</v>
      </c>
    </row>
    <row r="62" spans="1:13" ht="12.75">
      <c r="A62" s="68" t="str">
        <f t="shared" si="1"/>
        <v>Other result</v>
      </c>
      <c r="B62" s="135">
        <v>-44.437405764999994</v>
      </c>
      <c r="C62" s="135">
        <v>-7.5</v>
      </c>
      <c r="D62" s="135">
        <v>-17.099999999999998</v>
      </c>
      <c r="E62" s="135">
        <v>-59.2</v>
      </c>
      <c r="F62" s="135">
        <v>-61.9</v>
      </c>
      <c r="G62" s="135">
        <v>-3.4000000000000004</v>
      </c>
      <c r="H62" s="135">
        <v>17.7</v>
      </c>
      <c r="I62" s="135">
        <v>6.999999999999999</v>
      </c>
      <c r="J62" s="135">
        <v>-5.399999999999999</v>
      </c>
      <c r="K62" s="135">
        <v>-5.358317999999996</v>
      </c>
      <c r="L62" s="135">
        <v>-5.971045000000007</v>
      </c>
      <c r="M62" s="135">
        <v>-2.257358000000006</v>
      </c>
    </row>
    <row r="63" spans="1:13" s="217" customFormat="1" ht="12.75">
      <c r="A63" s="215" t="str">
        <f t="shared" si="1"/>
        <v>Pre-tax profit</v>
      </c>
      <c r="B63" s="216">
        <v>59.0627284574058</v>
      </c>
      <c r="C63" s="216">
        <v>90.09999999999997</v>
      </c>
      <c r="D63" s="216">
        <v>111.3000000000001</v>
      </c>
      <c r="E63" s="216">
        <v>55.8</v>
      </c>
      <c r="F63" s="216">
        <v>129.70000000000002</v>
      </c>
      <c r="G63" s="216">
        <v>111.90000000000006</v>
      </c>
      <c r="H63" s="216">
        <v>112.99999999999996</v>
      </c>
      <c r="I63" s="216">
        <v>110.20000000000005</v>
      </c>
      <c r="J63" s="216">
        <v>122.29999999999981</v>
      </c>
      <c r="K63" s="216">
        <v>180.19375334537443</v>
      </c>
      <c r="L63" s="216">
        <v>70.73739140826189</v>
      </c>
      <c r="M63" s="216">
        <v>139.8109883718434</v>
      </c>
    </row>
    <row r="64" spans="1:13" ht="12.75">
      <c r="A64" s="68" t="str">
        <f t="shared" si="1"/>
        <v>Taxes on income</v>
      </c>
      <c r="B64" s="135">
        <v>-9.327500308507382</v>
      </c>
      <c r="C64" s="135">
        <v>-20.9</v>
      </c>
      <c r="D64" s="135">
        <v>-26.199999999999996</v>
      </c>
      <c r="E64" s="135">
        <v>-12.300000000000004</v>
      </c>
      <c r="F64" s="135">
        <v>-30.999999999999996</v>
      </c>
      <c r="G64" s="135">
        <v>-26.1</v>
      </c>
      <c r="H64" s="135">
        <v>-26.5</v>
      </c>
      <c r="I64" s="135">
        <v>-26.299999999999997</v>
      </c>
      <c r="J64" s="135">
        <v>-38.4</v>
      </c>
      <c r="K64" s="135">
        <v>-41.77052739487885</v>
      </c>
      <c r="L64" s="135">
        <v>-18.370467681146515</v>
      </c>
      <c r="M64" s="135">
        <v>-37.487464623624994</v>
      </c>
    </row>
    <row r="65" spans="1:13" ht="12.75">
      <c r="A65" s="405" t="str">
        <f t="shared" si="1"/>
        <v>Post-tax profit from continuing operations</v>
      </c>
      <c r="B65" s="135">
        <v>49.735228148898415</v>
      </c>
      <c r="C65" s="135">
        <v>69.19999999999996</v>
      </c>
      <c r="D65" s="135">
        <v>85.10000000000011</v>
      </c>
      <c r="E65" s="135">
        <v>43.49999999999999</v>
      </c>
      <c r="F65" s="135">
        <v>98.70000000000002</v>
      </c>
      <c r="G65" s="135">
        <v>85.80000000000007</v>
      </c>
      <c r="H65" s="135">
        <v>86.49999999999996</v>
      </c>
      <c r="I65" s="135">
        <v>83.90000000000005</v>
      </c>
      <c r="J65" s="135">
        <v>83.8999999999998</v>
      </c>
      <c r="K65" s="135">
        <v>138.42322595049558</v>
      </c>
      <c r="L65" s="135">
        <v>52.36692372711537</v>
      </c>
      <c r="M65" s="135">
        <v>102.3235237482184</v>
      </c>
    </row>
    <row r="66" spans="1:13" ht="12.75">
      <c r="A66" s="405" t="str">
        <f t="shared" si="1"/>
        <v>Post-tax profit from discontinuing operations</v>
      </c>
      <c r="B66" s="135">
        <v>0</v>
      </c>
      <c r="C66" s="135">
        <v>0</v>
      </c>
      <c r="D66" s="135">
        <v>0</v>
      </c>
      <c r="E66" s="135">
        <v>0</v>
      </c>
      <c r="F66" s="135">
        <v>0</v>
      </c>
      <c r="G66" s="135">
        <v>0</v>
      </c>
      <c r="H66" s="135">
        <v>0</v>
      </c>
      <c r="I66" s="135">
        <v>0</v>
      </c>
      <c r="J66" s="135">
        <v>0</v>
      </c>
      <c r="K66" s="135">
        <v>0</v>
      </c>
      <c r="L66" s="135">
        <v>0</v>
      </c>
      <c r="M66" s="135">
        <v>0</v>
      </c>
    </row>
    <row r="67" spans="1:13" s="217" customFormat="1" ht="12.75">
      <c r="A67" s="68" t="str">
        <f t="shared" si="1"/>
        <v>Net profit for the period</v>
      </c>
      <c r="B67" s="135">
        <v>49.735228148898415</v>
      </c>
      <c r="C67" s="135">
        <v>69.19999999999996</v>
      </c>
      <c r="D67" s="135">
        <v>85.10000000000011</v>
      </c>
      <c r="E67" s="135">
        <v>43.49999999999999</v>
      </c>
      <c r="F67" s="135">
        <v>98.70000000000002</v>
      </c>
      <c r="G67" s="135">
        <v>85.80000000000007</v>
      </c>
      <c r="H67" s="135">
        <v>86.49999999999996</v>
      </c>
      <c r="I67" s="135">
        <v>83.90000000000005</v>
      </c>
      <c r="J67" s="135">
        <v>83.8999999999998</v>
      </c>
      <c r="K67" s="135">
        <v>138.42322595049558</v>
      </c>
      <c r="L67" s="135">
        <v>52.36692372711537</v>
      </c>
      <c r="M67" s="135">
        <v>102.3235237482184</v>
      </c>
    </row>
    <row r="68" spans="1:13" s="217" customFormat="1" ht="12.75">
      <c r="A68" s="315" t="str">
        <f t="shared" si="1"/>
        <v>Attributable to non-controlling interests</v>
      </c>
      <c r="B68" s="135">
        <v>8.253234993230507</v>
      </c>
      <c r="C68" s="135">
        <v>28.2</v>
      </c>
      <c r="D68" s="135">
        <v>39.4</v>
      </c>
      <c r="E68" s="135">
        <v>1.4</v>
      </c>
      <c r="F68" s="135">
        <v>43.9</v>
      </c>
      <c r="G68" s="135">
        <v>32.4</v>
      </c>
      <c r="H68" s="135">
        <v>34.8</v>
      </c>
      <c r="I68" s="135">
        <v>36.49999999999999</v>
      </c>
      <c r="J68" s="135">
        <v>22.500000000000004</v>
      </c>
      <c r="K68" s="135">
        <v>50.905858</v>
      </c>
      <c r="L68" s="135">
        <v>28.17167500000003</v>
      </c>
      <c r="M68" s="135">
        <v>37.953091999999955</v>
      </c>
    </row>
    <row r="69" spans="1:13" s="217" customFormat="1" ht="12.75">
      <c r="A69" s="316" t="str">
        <f t="shared" si="1"/>
        <v>Attributable to owners of the parent</v>
      </c>
      <c r="B69" s="318">
        <v>41.48199315566791</v>
      </c>
      <c r="C69" s="318">
        <v>40.99999999999996</v>
      </c>
      <c r="D69" s="318">
        <v>45.70000000000011</v>
      </c>
      <c r="E69" s="318">
        <v>42.099999999999994</v>
      </c>
      <c r="F69" s="318">
        <v>54.80000000000002</v>
      </c>
      <c r="G69" s="318">
        <v>53.40000000000007</v>
      </c>
      <c r="H69" s="318">
        <v>51.69999999999996</v>
      </c>
      <c r="I69" s="318">
        <v>47.400000000000055</v>
      </c>
      <c r="J69" s="318">
        <v>61.39999999999981</v>
      </c>
      <c r="K69" s="318">
        <v>87.51736795049558</v>
      </c>
      <c r="L69" s="318">
        <v>24.19524872711534</v>
      </c>
      <c r="M69" s="318">
        <v>64.37043174821845</v>
      </c>
    </row>
    <row r="70" spans="1:13" ht="12.75">
      <c r="A70" s="78">
        <f>'Segm. overview quarterly'!A20</f>
      </c>
      <c r="B70" s="136"/>
      <c r="C70" s="136"/>
      <c r="D70" s="136"/>
      <c r="E70" s="136"/>
      <c r="F70" s="136"/>
      <c r="G70" s="136"/>
      <c r="H70" s="136"/>
      <c r="I70" s="136"/>
      <c r="J70" s="136"/>
      <c r="K70" s="136"/>
      <c r="L70" s="136"/>
      <c r="M70" s="136"/>
    </row>
    <row r="71" spans="1:13" ht="12.75">
      <c r="A71" s="23" t="str">
        <f>'Segm. overview quarterly'!A21</f>
        <v>Average risk-weighted assets</v>
      </c>
      <c r="B71" s="137">
        <v>37771.95417453335</v>
      </c>
      <c r="C71" s="137">
        <v>37568.857665</v>
      </c>
      <c r="D71" s="137">
        <v>38375.29486166666</v>
      </c>
      <c r="E71" s="137">
        <v>39620.679045000004</v>
      </c>
      <c r="F71" s="137">
        <v>37072.96003346152</v>
      </c>
      <c r="G71" s="137">
        <v>36927.8</v>
      </c>
      <c r="H71" s="137">
        <v>36968.44210903809</v>
      </c>
      <c r="I71" s="137">
        <v>36207.55353601191</v>
      </c>
      <c r="J71" s="137">
        <v>35853.80758618588</v>
      </c>
      <c r="K71" s="137">
        <v>35533.127954</v>
      </c>
      <c r="L71" s="137">
        <v>35141.950677999994</v>
      </c>
      <c r="M71" s="137">
        <v>34742.51700299999</v>
      </c>
    </row>
    <row r="72" spans="1:13" ht="12.75">
      <c r="A72" s="23" t="str">
        <f>'Segm. overview quarterly'!A22</f>
        <v>Average attributed equity</v>
      </c>
      <c r="B72" s="137">
        <v>1396.8795538653894</v>
      </c>
      <c r="C72" s="137">
        <v>1368.826796100393</v>
      </c>
      <c r="D72" s="137">
        <v>1417.188650511903</v>
      </c>
      <c r="E72" s="137">
        <v>1433.6762193683737</v>
      </c>
      <c r="F72" s="137">
        <v>1350.5619498319938</v>
      </c>
      <c r="G72" s="137">
        <v>1675.2</v>
      </c>
      <c r="H72" s="137">
        <v>1658.0288783328222</v>
      </c>
      <c r="I72" s="137">
        <v>1632.5320372826209</v>
      </c>
      <c r="J72" s="137">
        <v>1651.2671875301849</v>
      </c>
      <c r="K72" s="137">
        <v>1720.6886322914465</v>
      </c>
      <c r="L72" s="137">
        <v>1741.6424225446697</v>
      </c>
      <c r="M72" s="137">
        <v>1590.4629447893615</v>
      </c>
    </row>
    <row r="73" spans="1:13" ht="12.75">
      <c r="A73" s="23">
        <f>'Segm. overview quarterly'!A23</f>
      </c>
      <c r="B73" s="21"/>
      <c r="C73" s="21"/>
      <c r="D73" s="21"/>
      <c r="E73" s="21"/>
      <c r="F73" s="21"/>
      <c r="G73" s="21"/>
      <c r="H73" s="21"/>
      <c r="I73" s="21"/>
      <c r="J73" s="21"/>
      <c r="K73" s="21"/>
      <c r="L73" s="21"/>
      <c r="M73" s="21"/>
    </row>
    <row r="74" spans="1:13" ht="12.75">
      <c r="A74" s="20" t="str">
        <f>'Segm. overview quarterly'!A24</f>
        <v>Cost/income ratio </v>
      </c>
      <c r="B74" s="138">
        <v>0.631368383511377</v>
      </c>
      <c r="C74" s="138">
        <v>0.6630905000865203</v>
      </c>
      <c r="D74" s="138">
        <v>0.6383994730775562</v>
      </c>
      <c r="E74" s="138">
        <v>0.6485987581809028</v>
      </c>
      <c r="F74" s="138">
        <v>0.5949347420758234</v>
      </c>
      <c r="G74" s="138">
        <v>0.6614227086183311</v>
      </c>
      <c r="H74" s="138">
        <v>0.6862641242937855</v>
      </c>
      <c r="I74" s="138">
        <v>0.6854327938071779</v>
      </c>
      <c r="J74" s="138">
        <v>0.6461330174310377</v>
      </c>
      <c r="K74" s="138">
        <v>0.6539122591045156</v>
      </c>
      <c r="L74" s="138">
        <v>0.6962285893095413</v>
      </c>
      <c r="M74" s="138">
        <v>0.6406828684647924</v>
      </c>
    </row>
    <row r="75" spans="1:13" ht="12.75">
      <c r="A75" s="20" t="str">
        <f>'Segm. overview quarterly'!A25</f>
        <v>ROE based on net profit</v>
      </c>
      <c r="B75" s="138">
        <v>0.11878473857214272</v>
      </c>
      <c r="C75" s="138">
        <v>0.11981062941433802</v>
      </c>
      <c r="D75" s="138">
        <v>0.1289877673900163</v>
      </c>
      <c r="E75" s="138">
        <v>0.11746027291586866</v>
      </c>
      <c r="F75" s="138">
        <v>0.1623028103429598</v>
      </c>
      <c r="G75" s="138">
        <v>0.1275071633237824</v>
      </c>
      <c r="H75" s="138">
        <v>0.1247264162298192</v>
      </c>
      <c r="I75" s="138">
        <v>0.11613860902576396</v>
      </c>
      <c r="J75" s="138">
        <v>0.14873425806234625</v>
      </c>
      <c r="K75" s="138">
        <v>0.20344730896245516</v>
      </c>
      <c r="L75" s="138">
        <v>0.05556880887585243</v>
      </c>
      <c r="M75" s="138">
        <v>0.1618910568375262</v>
      </c>
    </row>
    <row r="76" spans="1:13" ht="12.75">
      <c r="A76" s="20"/>
      <c r="B76" s="138"/>
      <c r="C76" s="138"/>
      <c r="D76" s="138"/>
      <c r="E76" s="138"/>
      <c r="F76" s="138"/>
      <c r="G76" s="138"/>
      <c r="H76" s="138"/>
      <c r="I76" s="138"/>
      <c r="J76" s="138"/>
      <c r="K76" s="138"/>
      <c r="L76" s="138"/>
      <c r="M76" s="138"/>
    </row>
    <row r="77" spans="1:13" ht="12.75">
      <c r="A77" s="238" t="str">
        <f>A27</f>
        <v>EOP customer loans</v>
      </c>
      <c r="B77" s="137">
        <v>64706.117540000756</v>
      </c>
      <c r="C77" s="137">
        <v>64088.231830004384</v>
      </c>
      <c r="D77" s="137">
        <v>65173.35326238026</v>
      </c>
      <c r="E77" s="137">
        <v>65711.94112000002</v>
      </c>
      <c r="F77" s="137">
        <v>65803.35798999997</v>
      </c>
      <c r="G77" s="137">
        <v>65481.333129999985</v>
      </c>
      <c r="H77" s="137">
        <v>65857.85472999999</v>
      </c>
      <c r="I77" s="137">
        <v>65893.06402999994</v>
      </c>
      <c r="J77" s="137">
        <v>65738.43419999993</v>
      </c>
      <c r="K77" s="137">
        <v>65076.284549999924</v>
      </c>
      <c r="L77" s="137">
        <v>65282.70565999989</v>
      </c>
      <c r="M77" s="137">
        <v>65595.5711799999</v>
      </c>
    </row>
    <row r="78" spans="1:13" ht="12.75">
      <c r="A78" s="238" t="str">
        <f>A28</f>
        <v>EOP customer deposits</v>
      </c>
      <c r="B78" s="137">
        <v>60895.268752499964</v>
      </c>
      <c r="C78" s="137">
        <v>60718.326013333324</v>
      </c>
      <c r="D78" s="137">
        <v>61498.059909999996</v>
      </c>
      <c r="E78" s="137">
        <v>61826.84912888889</v>
      </c>
      <c r="F78" s="137">
        <v>62328.522</v>
      </c>
      <c r="G78" s="137">
        <v>63566.269</v>
      </c>
      <c r="H78" s="137">
        <v>63801.982</v>
      </c>
      <c r="I78" s="137">
        <v>63465.524000000005</v>
      </c>
      <c r="J78" s="137">
        <v>64174.363999999994</v>
      </c>
      <c r="K78" s="137">
        <v>64251.46134200001</v>
      </c>
      <c r="L78" s="137">
        <v>65047.213993</v>
      </c>
      <c r="M78" s="137">
        <v>63867.26140599999</v>
      </c>
    </row>
    <row r="80" ht="12.75">
      <c r="M80" s="107"/>
    </row>
    <row r="83" spans="1:12" ht="12.75">
      <c r="A83" s="467" t="s">
        <v>12</v>
      </c>
      <c r="B83" s="467"/>
      <c r="C83" s="467"/>
      <c r="D83" s="467"/>
      <c r="E83" s="467"/>
      <c r="F83" s="467"/>
      <c r="G83" s="467"/>
      <c r="H83" s="467"/>
      <c r="I83" s="467"/>
      <c r="J83" s="467"/>
      <c r="K83" s="467"/>
      <c r="L83" s="467"/>
    </row>
    <row r="84" spans="1:12" ht="12.75">
      <c r="A84" s="467"/>
      <c r="B84" s="467"/>
      <c r="C84" s="467"/>
      <c r="D84" s="467"/>
      <c r="E84" s="467"/>
      <c r="F84" s="467"/>
      <c r="G84" s="467"/>
      <c r="H84" s="467"/>
      <c r="I84" s="467"/>
      <c r="J84" s="467"/>
      <c r="K84" s="467"/>
      <c r="L84" s="467"/>
    </row>
    <row r="85" spans="1:12" ht="12.75">
      <c r="A85" s="467"/>
      <c r="B85" s="467"/>
      <c r="C85" s="467"/>
      <c r="D85" s="467"/>
      <c r="E85" s="467"/>
      <c r="F85" s="467"/>
      <c r="G85" s="467"/>
      <c r="H85" s="467"/>
      <c r="I85" s="467"/>
      <c r="J85" s="467"/>
      <c r="K85" s="467"/>
      <c r="L85" s="467"/>
    </row>
    <row r="86" ht="12.75" customHeight="1">
      <c r="A86" s="210" t="s">
        <v>105</v>
      </c>
    </row>
    <row r="87" ht="15">
      <c r="A87" s="210" t="s">
        <v>106</v>
      </c>
    </row>
  </sheetData>
  <sheetProtection/>
  <mergeCells count="5">
    <mergeCell ref="A83:L85"/>
    <mergeCell ref="G4:M4"/>
    <mergeCell ref="B55:M55"/>
    <mergeCell ref="B30:M30"/>
    <mergeCell ref="B5:M5"/>
  </mergeCells>
  <printOptions/>
  <pageMargins left="0.75" right="0.75" top="1" bottom="1" header="0.4921259845" footer="0.4921259845"/>
  <pageSetup horizontalDpi="600" verticalDpi="600" orientation="landscape" paperSize="9" scale="85" r:id="rId2"/>
  <headerFooter alignWithMargins="0">
    <oddFooter>&amp;CSeite &amp;P von &amp;N</oddFooter>
  </headerFooter>
  <rowBreaks count="2" manualBreakCount="2">
    <brk id="29" max="12" man="1"/>
    <brk id="54" max="12" man="1"/>
  </rowBreaks>
  <drawing r:id="rId1"/>
</worksheet>
</file>

<file path=xl/worksheets/sheet15.xml><?xml version="1.0" encoding="utf-8"?>
<worksheet xmlns="http://schemas.openxmlformats.org/spreadsheetml/2006/main" xmlns:r="http://schemas.openxmlformats.org/officeDocument/2006/relationships">
  <sheetPr>
    <tabColor indexed="11"/>
  </sheetPr>
  <dimension ref="A1:O186"/>
  <sheetViews>
    <sheetView showGridLines="0" view="pageBreakPreview" zoomScale="115" zoomScaleNormal="75" zoomScaleSheetLayoutView="115" zoomScalePageLayoutView="0" workbookViewId="0" topLeftCell="A1">
      <selection activeCell="M28" sqref="M28"/>
    </sheetView>
  </sheetViews>
  <sheetFormatPr defaultColWidth="9.125" defaultRowHeight="12"/>
  <cols>
    <col min="1" max="1" width="37.75390625" style="7" customWidth="1"/>
    <col min="2" max="10" width="10.25390625" style="7" customWidth="1"/>
    <col min="11" max="11" width="10.25390625" style="107" customWidth="1"/>
    <col min="12" max="13" width="10.25390625" style="7" customWidth="1"/>
    <col min="14" max="16384" width="9.125" style="7" customWidth="1"/>
  </cols>
  <sheetData>
    <row r="1" spans="3:12" s="4" customFormat="1" ht="49.5" customHeight="1">
      <c r="C1" s="28"/>
      <c r="D1" s="28"/>
      <c r="E1" s="28"/>
      <c r="F1" s="28"/>
      <c r="G1" s="28"/>
      <c r="H1" s="28"/>
      <c r="I1" s="28"/>
      <c r="J1" s="28"/>
      <c r="K1" s="108"/>
      <c r="L1" s="28"/>
    </row>
    <row r="2" spans="1:11" s="19" customFormat="1" ht="24.75" customHeight="1">
      <c r="A2" s="58" t="s">
        <v>18</v>
      </c>
      <c r="B2" s="58"/>
      <c r="C2" s="58"/>
      <c r="D2" s="58"/>
      <c r="E2" s="58"/>
      <c r="F2" s="58"/>
      <c r="K2" s="106"/>
    </row>
    <row r="3" spans="1:11" s="19" customFormat="1" ht="24.75" customHeight="1">
      <c r="A3" s="58"/>
      <c r="B3" s="58"/>
      <c r="C3" s="58"/>
      <c r="D3" s="58"/>
      <c r="E3" s="58"/>
      <c r="F3" s="58"/>
      <c r="K3" s="106"/>
    </row>
    <row r="4" spans="1:13" s="106" customFormat="1" ht="15" customHeight="1">
      <c r="A4" s="204"/>
      <c r="B4" s="204"/>
      <c r="C4" s="490"/>
      <c r="D4" s="490"/>
      <c r="E4" s="490"/>
      <c r="F4" s="490"/>
      <c r="G4" s="490"/>
      <c r="H4" s="490"/>
      <c r="I4" s="490"/>
      <c r="J4" s="490"/>
      <c r="K4" s="490"/>
      <c r="L4" s="490"/>
      <c r="M4" s="490"/>
    </row>
    <row r="5" spans="1:13" ht="14.25" customHeight="1">
      <c r="A5" s="79"/>
      <c r="B5" s="470" t="str">
        <f>CEE!B4</f>
        <v>Czech Republic  </v>
      </c>
      <c r="C5" s="470"/>
      <c r="D5" s="470"/>
      <c r="E5" s="470"/>
      <c r="F5" s="470"/>
      <c r="G5" s="470"/>
      <c r="H5" s="470"/>
      <c r="I5" s="470"/>
      <c r="J5" s="470"/>
      <c r="K5" s="470"/>
      <c r="L5" s="470"/>
      <c r="M5" s="470"/>
    </row>
    <row r="6" spans="1:13" ht="12.75">
      <c r="A6" s="76" t="str">
        <f>'Segm. overview quarterly'!A6</f>
        <v>in EUR million</v>
      </c>
      <c r="B6" s="129" t="str">
        <f>'Segm. overview quarterly'!B6</f>
        <v>Q4 10</v>
      </c>
      <c r="C6" s="129" t="str">
        <f>'Segm. overview quarterly'!C6</f>
        <v>Q1 11</v>
      </c>
      <c r="D6" s="129" t="str">
        <f>'Segm. overview quarterly'!D6</f>
        <v>Q2 11</v>
      </c>
      <c r="E6" s="129" t="str">
        <f>'Segm. overview quarterly'!E6</f>
        <v>Q3 11</v>
      </c>
      <c r="F6" s="129" t="str">
        <f>'Segm. overview quarterly'!F6</f>
        <v>Q4 11</v>
      </c>
      <c r="G6" s="130" t="str">
        <f>'Segm. overview quarterly'!G6</f>
        <v>Q1 12</v>
      </c>
      <c r="H6" s="131" t="str">
        <f>'Segm. overview quarterly'!H6</f>
        <v>Q2 12</v>
      </c>
      <c r="I6" s="140" t="str">
        <f>'Segm. overview quarterly'!I6</f>
        <v>Q3 12</v>
      </c>
      <c r="J6" s="133" t="str">
        <f>'Segm. overview quarterly'!J6</f>
        <v>Q4 12</v>
      </c>
      <c r="K6" s="134" t="str">
        <f>'Segm. overview quarterly'!K6</f>
        <v>Q1 13</v>
      </c>
      <c r="L6" s="134" t="str">
        <f>'Segm. overview quarterly'!L6</f>
        <v>Q2 13</v>
      </c>
      <c r="M6" s="134" t="str">
        <f>'Segm. overview quarterly'!M6</f>
        <v>Q3 13</v>
      </c>
    </row>
    <row r="7" spans="1:13" ht="12.75">
      <c r="A7" s="68" t="str">
        <f>'Segm. Austria quarterly'!A7</f>
        <v>Net interest income</v>
      </c>
      <c r="B7" s="135">
        <v>276.3704469172126</v>
      </c>
      <c r="C7" s="135">
        <v>284.4</v>
      </c>
      <c r="D7" s="135">
        <v>305.6</v>
      </c>
      <c r="E7" s="135">
        <v>310.29999999999995</v>
      </c>
      <c r="F7" s="135">
        <v>283</v>
      </c>
      <c r="G7" s="135">
        <v>282.6</v>
      </c>
      <c r="H7" s="139">
        <v>288</v>
      </c>
      <c r="I7" s="135">
        <v>272</v>
      </c>
      <c r="J7" s="139">
        <v>271.19999999999993</v>
      </c>
      <c r="K7" s="135">
        <v>252.8341527451281</v>
      </c>
      <c r="L7" s="135">
        <v>246.45060871526573</v>
      </c>
      <c r="M7" s="135">
        <v>247.9371365455205</v>
      </c>
    </row>
    <row r="8" spans="1:13" ht="12.75">
      <c r="A8" s="68" t="str">
        <f>'Segm. Austria quarterly'!A8</f>
        <v>Risk provisions</v>
      </c>
      <c r="B8" s="135">
        <v>-81.7634466917288</v>
      </c>
      <c r="C8" s="135">
        <v>-70.9</v>
      </c>
      <c r="D8" s="135">
        <v>-68.4</v>
      </c>
      <c r="E8" s="135">
        <v>-49.29999999999998</v>
      </c>
      <c r="F8" s="135">
        <v>-21.900000000000006</v>
      </c>
      <c r="G8" s="135">
        <v>-44.5</v>
      </c>
      <c r="H8" s="135">
        <v>-40.8</v>
      </c>
      <c r="I8" s="135">
        <v>-35.2</v>
      </c>
      <c r="J8" s="135">
        <v>-19.099999999999994</v>
      </c>
      <c r="K8" s="135">
        <v>-34.084037</v>
      </c>
      <c r="L8" s="135">
        <v>-29.175205000000005</v>
      </c>
      <c r="M8" s="135">
        <v>-32.39752199999999</v>
      </c>
    </row>
    <row r="9" spans="1:13" ht="12.75">
      <c r="A9" s="68" t="str">
        <f>'Segm. Austria quarterly'!A9</f>
        <v>Net fee and commission income </v>
      </c>
      <c r="B9" s="135">
        <v>128.5450518577391</v>
      </c>
      <c r="C9" s="135">
        <v>124.7</v>
      </c>
      <c r="D9" s="135">
        <v>123.7</v>
      </c>
      <c r="E9" s="135">
        <v>123.99999999999997</v>
      </c>
      <c r="F9" s="135">
        <v>124.10000000000002</v>
      </c>
      <c r="G9" s="135">
        <v>112.2</v>
      </c>
      <c r="H9" s="135">
        <v>117.60000000000001</v>
      </c>
      <c r="I9" s="135">
        <v>104.69999999999999</v>
      </c>
      <c r="J9" s="135">
        <v>112.69999999999999</v>
      </c>
      <c r="K9" s="135">
        <v>107.226392</v>
      </c>
      <c r="L9" s="135">
        <v>103.72059099999998</v>
      </c>
      <c r="M9" s="135">
        <v>98.87270699999993</v>
      </c>
    </row>
    <row r="10" spans="1:13" ht="12.75">
      <c r="A10" s="68" t="str">
        <f>'Segm. Austria quarterly'!A10</f>
        <v>Net trading result</v>
      </c>
      <c r="B10" s="135">
        <v>14.422693088571762</v>
      </c>
      <c r="C10" s="135">
        <v>15.5</v>
      </c>
      <c r="D10" s="135">
        <v>-0.6999999999999993</v>
      </c>
      <c r="E10" s="135">
        <v>-34</v>
      </c>
      <c r="F10" s="135">
        <v>-26.3</v>
      </c>
      <c r="G10" s="135">
        <v>16.7</v>
      </c>
      <c r="H10" s="135">
        <v>-25.1</v>
      </c>
      <c r="I10" s="135">
        <v>22.4</v>
      </c>
      <c r="J10" s="135">
        <v>5.899999999999999</v>
      </c>
      <c r="K10" s="135">
        <v>12.008565</v>
      </c>
      <c r="L10" s="135">
        <v>6.383835000000001</v>
      </c>
      <c r="M10" s="135">
        <v>14.832540999999992</v>
      </c>
    </row>
    <row r="11" spans="1:13" ht="12.75">
      <c r="A11" s="68" t="str">
        <f>'Segm. Austria quarterly'!A11</f>
        <v>General administrative expenses</v>
      </c>
      <c r="B11" s="135">
        <v>-177.51497560703172</v>
      </c>
      <c r="C11" s="135">
        <v>-185.1</v>
      </c>
      <c r="D11" s="135">
        <v>-180.9</v>
      </c>
      <c r="E11" s="135">
        <v>-177.70000000000005</v>
      </c>
      <c r="F11" s="135">
        <v>-170.19999999999993</v>
      </c>
      <c r="G11" s="135">
        <v>-179.5</v>
      </c>
      <c r="H11" s="135">
        <v>-179.39999999999998</v>
      </c>
      <c r="I11" s="135">
        <v>-172.20000000000005</v>
      </c>
      <c r="J11" s="135">
        <v>-160.79999999999995</v>
      </c>
      <c r="K11" s="135">
        <v>-165.53401099999996</v>
      </c>
      <c r="L11" s="135">
        <v>-163.67582</v>
      </c>
      <c r="M11" s="135">
        <v>-162.81492200000014</v>
      </c>
    </row>
    <row r="12" spans="1:13" ht="12.75">
      <c r="A12" s="68" t="str">
        <f>'Segm. Austria quarterly'!A12</f>
        <v>Other result</v>
      </c>
      <c r="B12" s="135">
        <v>-20.395640982523304</v>
      </c>
      <c r="C12" s="135">
        <v>-7.7</v>
      </c>
      <c r="D12" s="135">
        <v>-39.199999999999996</v>
      </c>
      <c r="E12" s="135">
        <v>-67.4</v>
      </c>
      <c r="F12" s="135">
        <v>-7.700000000000003</v>
      </c>
      <c r="G12" s="135">
        <v>-1</v>
      </c>
      <c r="H12" s="135">
        <v>-19.8</v>
      </c>
      <c r="I12" s="135">
        <v>-35.7</v>
      </c>
      <c r="J12" s="135">
        <v>-36.7</v>
      </c>
      <c r="K12" s="135">
        <v>-4.545427</v>
      </c>
      <c r="L12" s="135">
        <v>-5.369298999999998</v>
      </c>
      <c r="M12" s="135">
        <v>-31.349003000000007</v>
      </c>
    </row>
    <row r="13" spans="1:13" s="217" customFormat="1" ht="12.75">
      <c r="A13" s="215" t="str">
        <f>'Segm. Austria quarterly'!A13</f>
        <v>Pre-tax profit</v>
      </c>
      <c r="B13" s="216">
        <v>139.6641285822396</v>
      </c>
      <c r="C13" s="216">
        <v>160.9</v>
      </c>
      <c r="D13" s="216">
        <v>140.10000000000005</v>
      </c>
      <c r="E13" s="216">
        <v>105.89999999999995</v>
      </c>
      <c r="F13" s="216">
        <v>181.0000000000001</v>
      </c>
      <c r="G13" s="216">
        <v>186.5</v>
      </c>
      <c r="H13" s="216">
        <v>140.5</v>
      </c>
      <c r="I13" s="216">
        <v>155.99999999999994</v>
      </c>
      <c r="J13" s="216">
        <v>173.2</v>
      </c>
      <c r="K13" s="216">
        <v>167.90563474512814</v>
      </c>
      <c r="L13" s="216">
        <v>158.33471071526571</v>
      </c>
      <c r="M13" s="216">
        <v>135.0809375455203</v>
      </c>
    </row>
    <row r="14" spans="1:13" ht="12.75">
      <c r="A14" s="68" t="str">
        <f>'Segm. Austria quarterly'!A14</f>
        <v>Taxes on income</v>
      </c>
      <c r="B14" s="135">
        <v>-16.112879716272374</v>
      </c>
      <c r="C14" s="135">
        <v>-31</v>
      </c>
      <c r="D14" s="135">
        <v>-26.799999999999997</v>
      </c>
      <c r="E14" s="135">
        <v>-22.400000000000006</v>
      </c>
      <c r="F14" s="135">
        <v>-42.2</v>
      </c>
      <c r="G14" s="135">
        <v>-39.1</v>
      </c>
      <c r="H14" s="135">
        <v>-29.499999999999993</v>
      </c>
      <c r="I14" s="135">
        <v>-32.5</v>
      </c>
      <c r="J14" s="135">
        <v>-34.599999999999994</v>
      </c>
      <c r="K14" s="135">
        <v>-33.65765022463004</v>
      </c>
      <c r="L14" s="135">
        <v>-31.973287390834507</v>
      </c>
      <c r="M14" s="135">
        <v>-27.42175954161901</v>
      </c>
    </row>
    <row r="15" spans="1:13" ht="12.75">
      <c r="A15" s="405" t="str">
        <f>'Segm. Austria quarterly'!A15</f>
        <v>Post-tax profit from continuing operations</v>
      </c>
      <c r="B15" s="135">
        <v>123.55124886596724</v>
      </c>
      <c r="C15" s="135">
        <v>129.9</v>
      </c>
      <c r="D15" s="135">
        <v>113.30000000000005</v>
      </c>
      <c r="E15" s="135">
        <v>83.49999999999994</v>
      </c>
      <c r="F15" s="135">
        <v>138.80000000000013</v>
      </c>
      <c r="G15" s="135">
        <v>147.4</v>
      </c>
      <c r="H15" s="135">
        <v>111</v>
      </c>
      <c r="I15" s="135">
        <v>123.49999999999994</v>
      </c>
      <c r="J15" s="135">
        <v>138.6</v>
      </c>
      <c r="K15" s="135">
        <v>134.2479845204981</v>
      </c>
      <c r="L15" s="135">
        <v>126.3614233244312</v>
      </c>
      <c r="M15" s="135">
        <v>107.65917800390129</v>
      </c>
    </row>
    <row r="16" spans="1:13" ht="12.75">
      <c r="A16" s="405" t="str">
        <f>'Segm. Austria quarterly'!A16</f>
        <v>Post-tax profit from discontinuing operations</v>
      </c>
      <c r="B16" s="135">
        <v>0</v>
      </c>
      <c r="C16" s="135">
        <v>0</v>
      </c>
      <c r="D16" s="135">
        <v>0</v>
      </c>
      <c r="E16" s="135">
        <v>0</v>
      </c>
      <c r="F16" s="135">
        <v>0</v>
      </c>
      <c r="G16" s="135">
        <v>0</v>
      </c>
      <c r="H16" s="135">
        <v>0</v>
      </c>
      <c r="I16" s="135">
        <v>0</v>
      </c>
      <c r="J16" s="135">
        <v>0</v>
      </c>
      <c r="K16" s="135">
        <v>0</v>
      </c>
      <c r="L16" s="135">
        <v>0</v>
      </c>
      <c r="M16" s="135">
        <v>0</v>
      </c>
    </row>
    <row r="17" spans="1:13" ht="12.75">
      <c r="A17" s="68" t="str">
        <f>'Segm. Austria quarterly'!A17</f>
        <v>Net profit for the period</v>
      </c>
      <c r="B17" s="135">
        <v>123.55124886596724</v>
      </c>
      <c r="C17" s="135">
        <v>129.9</v>
      </c>
      <c r="D17" s="135">
        <v>113.30000000000005</v>
      </c>
      <c r="E17" s="135">
        <v>83.49999999999994</v>
      </c>
      <c r="F17" s="135">
        <v>138.80000000000013</v>
      </c>
      <c r="G17" s="135">
        <v>147.4</v>
      </c>
      <c r="H17" s="135">
        <v>111</v>
      </c>
      <c r="I17" s="135">
        <v>123.49999999999994</v>
      </c>
      <c r="J17" s="135">
        <v>138.6</v>
      </c>
      <c r="K17" s="135">
        <v>134.2479845204981</v>
      </c>
      <c r="L17" s="135">
        <v>126.3614233244312</v>
      </c>
      <c r="M17" s="135">
        <v>107.65917800390129</v>
      </c>
    </row>
    <row r="18" spans="1:13" ht="12.75">
      <c r="A18" s="315" t="str">
        <f>'Segm. Austria quarterly'!A18</f>
        <v>Attributable to non-controlling interests</v>
      </c>
      <c r="B18" s="135">
        <v>-2.6627154235961665</v>
      </c>
      <c r="C18" s="135">
        <v>2.5</v>
      </c>
      <c r="D18" s="135">
        <v>1.5</v>
      </c>
      <c r="E18" s="135">
        <v>-0.2999999999999998</v>
      </c>
      <c r="F18" s="135">
        <v>5.499999999999999</v>
      </c>
      <c r="G18" s="135">
        <v>3.1</v>
      </c>
      <c r="H18" s="135">
        <v>2.6</v>
      </c>
      <c r="I18" s="135">
        <v>5.6000000000000005</v>
      </c>
      <c r="J18" s="135">
        <v>-8.8</v>
      </c>
      <c r="K18" s="135">
        <v>0.8443989999999999</v>
      </c>
      <c r="L18" s="135">
        <v>0.5986609999999999</v>
      </c>
      <c r="M18" s="135">
        <v>0.3300540000000003</v>
      </c>
    </row>
    <row r="19" spans="1:13" s="217" customFormat="1" ht="12.75">
      <c r="A19" s="316" t="str">
        <f>'Segm. Austria quarterly'!A19</f>
        <v>Attributable to owners of the parent</v>
      </c>
      <c r="B19" s="216">
        <v>126.2139642895634</v>
      </c>
      <c r="C19" s="216">
        <v>127.4</v>
      </c>
      <c r="D19" s="216">
        <v>111.80000000000005</v>
      </c>
      <c r="E19" s="216">
        <v>83.79999999999994</v>
      </c>
      <c r="F19" s="216">
        <v>133.30000000000013</v>
      </c>
      <c r="G19" s="216">
        <v>144.3</v>
      </c>
      <c r="H19" s="216">
        <v>108.4</v>
      </c>
      <c r="I19" s="216">
        <v>117.89999999999995</v>
      </c>
      <c r="J19" s="216">
        <v>147.4</v>
      </c>
      <c r="K19" s="216">
        <v>133.4035855204981</v>
      </c>
      <c r="L19" s="216">
        <v>125.76276232443121</v>
      </c>
      <c r="M19" s="216">
        <v>107.32912400390128</v>
      </c>
    </row>
    <row r="20" spans="1:13" ht="12.75">
      <c r="A20" s="78">
        <f>'Segm. overview quarterly'!A20</f>
      </c>
      <c r="B20" s="136"/>
      <c r="C20" s="136"/>
      <c r="D20" s="136"/>
      <c r="E20" s="136"/>
      <c r="F20" s="136"/>
      <c r="G20" s="136"/>
      <c r="H20" s="136"/>
      <c r="I20" s="136"/>
      <c r="J20" s="136"/>
      <c r="K20" s="136"/>
      <c r="L20" s="136"/>
      <c r="M20" s="136"/>
    </row>
    <row r="21" spans="1:13" ht="12.75">
      <c r="A21" s="23" t="str">
        <f>'Segm. overview quarterly'!A21</f>
        <v>Average risk-weighted assets</v>
      </c>
      <c r="B21" s="137">
        <v>12548.636712455711</v>
      </c>
      <c r="C21" s="137">
        <v>13410.102707282465</v>
      </c>
      <c r="D21" s="137">
        <v>13036.221197787272</v>
      </c>
      <c r="E21" s="137">
        <v>12896.815739821068</v>
      </c>
      <c r="F21" s="137">
        <v>12460.851626746502</v>
      </c>
      <c r="G21" s="137">
        <v>12641.070187954385</v>
      </c>
      <c r="H21" s="137">
        <v>12549.943740867337</v>
      </c>
      <c r="I21" s="137">
        <v>12382.722676533394</v>
      </c>
      <c r="J21" s="137">
        <v>12510.669226245736</v>
      </c>
      <c r="K21" s="137">
        <v>12656.353472</v>
      </c>
      <c r="L21" s="137">
        <v>12777.749977999998</v>
      </c>
      <c r="M21" s="137">
        <v>12687.056894000003</v>
      </c>
    </row>
    <row r="22" spans="1:13" ht="12.75">
      <c r="A22" s="23" t="str">
        <f>'Segm. overview quarterly'!A22</f>
        <v>Average attributed equity</v>
      </c>
      <c r="B22" s="137">
        <v>1034.479328462046</v>
      </c>
      <c r="C22" s="137">
        <v>1102.90186500864</v>
      </c>
      <c r="D22" s="137">
        <v>1072.7745855813337</v>
      </c>
      <c r="E22" s="137">
        <v>1060.6282335996407</v>
      </c>
      <c r="F22" s="137">
        <v>1024.058183808345</v>
      </c>
      <c r="G22" s="137">
        <v>1280.6863080487994</v>
      </c>
      <c r="H22" s="137">
        <v>1271.991819492421</v>
      </c>
      <c r="I22" s="137">
        <v>1253.0054135132384</v>
      </c>
      <c r="J22" s="137">
        <v>1260.2358231577857</v>
      </c>
      <c r="K22" s="137">
        <v>1301.0280394623255</v>
      </c>
      <c r="L22" s="137">
        <v>1340.335580295363</v>
      </c>
      <c r="M22" s="137">
        <v>1316.7074949997077</v>
      </c>
    </row>
    <row r="23" spans="1:13" ht="12.75">
      <c r="A23" s="23">
        <f>'Segm. overview quarterly'!A23</f>
      </c>
      <c r="B23" s="21"/>
      <c r="C23" s="21"/>
      <c r="D23" s="21"/>
      <c r="E23" s="21"/>
      <c r="F23" s="21"/>
      <c r="G23" s="21"/>
      <c r="H23" s="21"/>
      <c r="I23" s="21"/>
      <c r="J23" s="21"/>
      <c r="K23" s="21"/>
      <c r="L23" s="21"/>
      <c r="M23" s="21"/>
    </row>
    <row r="24" spans="1:13" ht="12.75">
      <c r="A24" s="20" t="str">
        <f>'Segm. overview quarterly'!A24</f>
        <v>Cost/income ratio </v>
      </c>
      <c r="B24" s="138">
        <v>0.42332174614995527</v>
      </c>
      <c r="C24" s="138">
        <v>0.43593970796043335</v>
      </c>
      <c r="D24" s="138">
        <v>0.4220718618758749</v>
      </c>
      <c r="E24" s="138">
        <v>0.44391706220334765</v>
      </c>
      <c r="F24" s="138">
        <v>0.44695378151260484</v>
      </c>
      <c r="G24" s="138">
        <v>0.4362089914945322</v>
      </c>
      <c r="H24" s="138">
        <v>0.47148488830486196</v>
      </c>
      <c r="I24" s="138">
        <v>0.4314708093209723</v>
      </c>
      <c r="J24" s="138">
        <v>0.4125192406362237</v>
      </c>
      <c r="K24" s="138">
        <v>0.4449012472800894</v>
      </c>
      <c r="L24" s="138">
        <v>0.4590478441307291</v>
      </c>
      <c r="M24" s="138">
        <v>0.45020973469304837</v>
      </c>
    </row>
    <row r="25" spans="1:13" ht="12.75">
      <c r="A25" s="20" t="str">
        <f>'Segm. overview quarterly'!A25</f>
        <v>ROE based on net profit</v>
      </c>
      <c r="B25" s="138">
        <v>0.4880289468024651</v>
      </c>
      <c r="C25" s="138">
        <v>0.4620538020361475</v>
      </c>
      <c r="D25" s="138">
        <v>0.4168629701063096</v>
      </c>
      <c r="E25" s="138">
        <v>0.316039107183082</v>
      </c>
      <c r="F25" s="138">
        <v>0.5206735402641831</v>
      </c>
      <c r="G25" s="138">
        <v>0.4506958467287731</v>
      </c>
      <c r="H25" s="138">
        <v>0.34088269543512073</v>
      </c>
      <c r="I25" s="138">
        <v>0.3763750698232855</v>
      </c>
      <c r="J25" s="138">
        <v>0.46784894474958927</v>
      </c>
      <c r="K25" s="138">
        <v>0.4101482257849866</v>
      </c>
      <c r="L25" s="138">
        <v>0.37531723897598096</v>
      </c>
      <c r="M25" s="138">
        <v>0.3260530509972531</v>
      </c>
    </row>
    <row r="26" spans="1:15" ht="12.75">
      <c r="A26" s="20"/>
      <c r="B26" s="138"/>
      <c r="C26" s="138"/>
      <c r="D26" s="138"/>
      <c r="E26" s="138"/>
      <c r="F26" s="138"/>
      <c r="G26" s="138"/>
      <c r="H26" s="138"/>
      <c r="I26" s="138"/>
      <c r="J26" s="138"/>
      <c r="K26" s="138"/>
      <c r="L26" s="138"/>
      <c r="M26" s="138"/>
      <c r="O26" s="68"/>
    </row>
    <row r="27" spans="1:15" ht="12.75">
      <c r="A27" s="238" t="str">
        <f>'Segm. overview quarterly'!A27</f>
        <v>EOP customer loans</v>
      </c>
      <c r="B27" s="137">
        <v>17486.154259085673</v>
      </c>
      <c r="C27" s="137">
        <v>18016.953718945413</v>
      </c>
      <c r="D27" s="137">
        <v>18120.754783290926</v>
      </c>
      <c r="E27" s="137">
        <v>17946.47567</v>
      </c>
      <c r="F27" s="137">
        <v>17187.42658</v>
      </c>
      <c r="G27" s="137">
        <v>17833.41286</v>
      </c>
      <c r="H27" s="137">
        <v>17315.69674</v>
      </c>
      <c r="I27" s="137">
        <v>17831.31809</v>
      </c>
      <c r="J27" s="137">
        <v>17890.69075</v>
      </c>
      <c r="K27" s="137">
        <v>17526.43846</v>
      </c>
      <c r="L27" s="137">
        <v>17578.00291</v>
      </c>
      <c r="M27" s="137">
        <v>17890.24916</v>
      </c>
      <c r="O27" s="68"/>
    </row>
    <row r="28" spans="1:15" ht="12.75">
      <c r="A28" s="238" t="str">
        <f>'Segm. overview quarterly'!A28</f>
        <v>EOP customer deposits</v>
      </c>
      <c r="B28" s="137">
        <v>24576.440240080243</v>
      </c>
      <c r="C28" s="137">
        <v>26639.074125914318</v>
      </c>
      <c r="D28" s="137">
        <v>25931.14468352126</v>
      </c>
      <c r="E28" s="137">
        <v>26493.516867813487</v>
      </c>
      <c r="F28" s="137">
        <v>24295.52153374215</v>
      </c>
      <c r="G28" s="137">
        <v>25800.841132903217</v>
      </c>
      <c r="H28" s="137">
        <v>25382.773298828823</v>
      </c>
      <c r="I28" s="137">
        <v>26784.04197042785</v>
      </c>
      <c r="J28" s="137">
        <v>25598.154371572717</v>
      </c>
      <c r="K28" s="137">
        <v>24548.376777</v>
      </c>
      <c r="L28" s="137">
        <v>24405.776986</v>
      </c>
      <c r="M28" s="137">
        <v>24570.225586</v>
      </c>
      <c r="O28" s="68"/>
    </row>
    <row r="29" spans="1:15" s="82" customFormat="1" ht="12.75">
      <c r="A29" s="81"/>
      <c r="B29" s="81"/>
      <c r="C29" s="81"/>
      <c r="D29" s="81"/>
      <c r="E29" s="81"/>
      <c r="F29" s="81"/>
      <c r="G29" s="77"/>
      <c r="H29" s="77"/>
      <c r="I29" s="77"/>
      <c r="J29" s="80"/>
      <c r="K29" s="77"/>
      <c r="L29" s="77"/>
      <c r="M29" s="77"/>
      <c r="O29" s="68"/>
    </row>
    <row r="30" spans="1:15" ht="15">
      <c r="A30" s="79"/>
      <c r="B30" s="470" t="str">
        <f>CEE!D4</f>
        <v>Romania  </v>
      </c>
      <c r="C30" s="470"/>
      <c r="D30" s="470"/>
      <c r="E30" s="470"/>
      <c r="F30" s="470"/>
      <c r="G30" s="470"/>
      <c r="H30" s="470"/>
      <c r="I30" s="470"/>
      <c r="J30" s="470"/>
      <c r="K30" s="470"/>
      <c r="L30" s="470"/>
      <c r="M30" s="470"/>
      <c r="O30" s="68"/>
    </row>
    <row r="31" spans="1:15" ht="12.75">
      <c r="A31" s="205" t="str">
        <f aca="true" t="shared" si="0" ref="A31:L31">A6</f>
        <v>in EUR million</v>
      </c>
      <c r="B31" s="134" t="str">
        <f t="shared" si="0"/>
        <v>Q4 10</v>
      </c>
      <c r="C31" s="134" t="str">
        <f t="shared" si="0"/>
        <v>Q1 11</v>
      </c>
      <c r="D31" s="134" t="str">
        <f t="shared" si="0"/>
        <v>Q2 11</v>
      </c>
      <c r="E31" s="134" t="str">
        <f t="shared" si="0"/>
        <v>Q3 11</v>
      </c>
      <c r="F31" s="134" t="str">
        <f t="shared" si="0"/>
        <v>Q4 11</v>
      </c>
      <c r="G31" s="134" t="str">
        <f t="shared" si="0"/>
        <v>Q1 12</v>
      </c>
      <c r="H31" s="134" t="str">
        <f t="shared" si="0"/>
        <v>Q2 12</v>
      </c>
      <c r="I31" s="134" t="str">
        <f t="shared" si="0"/>
        <v>Q3 12</v>
      </c>
      <c r="J31" s="134" t="str">
        <f t="shared" si="0"/>
        <v>Q4 12</v>
      </c>
      <c r="K31" s="134" t="str">
        <f t="shared" si="0"/>
        <v>Q1 13</v>
      </c>
      <c r="L31" s="134" t="str">
        <f t="shared" si="0"/>
        <v>Q2 13</v>
      </c>
      <c r="M31" s="134" t="str">
        <f>M6</f>
        <v>Q3 13</v>
      </c>
      <c r="O31" s="68"/>
    </row>
    <row r="32" spans="1:15" ht="12.75">
      <c r="A32" s="68" t="str">
        <f aca="true" t="shared" si="1" ref="A32:A44">A7</f>
        <v>Net interest income</v>
      </c>
      <c r="B32" s="135">
        <v>176.75856885410258</v>
      </c>
      <c r="C32" s="135">
        <v>186</v>
      </c>
      <c r="D32" s="135">
        <v>168.89999999999998</v>
      </c>
      <c r="E32" s="135">
        <v>162.70000000000005</v>
      </c>
      <c r="F32" s="135">
        <v>154.69999999999993</v>
      </c>
      <c r="G32" s="135">
        <v>153</v>
      </c>
      <c r="H32" s="139">
        <v>131.3</v>
      </c>
      <c r="I32" s="135">
        <v>139.39999999999998</v>
      </c>
      <c r="J32" s="139">
        <v>148.7</v>
      </c>
      <c r="K32" s="135">
        <v>149.90394218260337</v>
      </c>
      <c r="L32" s="135">
        <v>146.55771060941714</v>
      </c>
      <c r="M32" s="135">
        <v>141.1459534569728</v>
      </c>
      <c r="O32" s="215"/>
    </row>
    <row r="33" spans="1:15" ht="12.75">
      <c r="A33" s="68" t="str">
        <f t="shared" si="1"/>
        <v>Risk provisions</v>
      </c>
      <c r="B33" s="135">
        <v>-120.72177569876601</v>
      </c>
      <c r="C33" s="135">
        <v>-109.4</v>
      </c>
      <c r="D33" s="135">
        <v>-114.69999999999999</v>
      </c>
      <c r="E33" s="135">
        <v>-149.6</v>
      </c>
      <c r="F33" s="135">
        <v>-125.60000000000002</v>
      </c>
      <c r="G33" s="135">
        <v>-191.4</v>
      </c>
      <c r="H33" s="135">
        <v>-173.49999999999997</v>
      </c>
      <c r="I33" s="135">
        <v>-195.20000000000005</v>
      </c>
      <c r="J33" s="135">
        <v>-177.10000000000002</v>
      </c>
      <c r="K33" s="135">
        <v>-110.627853</v>
      </c>
      <c r="L33" s="135">
        <v>-94.37607199999998</v>
      </c>
      <c r="M33" s="135">
        <v>-99.56674599999997</v>
      </c>
      <c r="O33" s="68"/>
    </row>
    <row r="34" spans="1:15" ht="12.75">
      <c r="A34" s="68" t="str">
        <f t="shared" si="1"/>
        <v>Net fee and commission income </v>
      </c>
      <c r="B34" s="135">
        <v>25.965708751163646</v>
      </c>
      <c r="C34" s="135">
        <v>34.7</v>
      </c>
      <c r="D34" s="135">
        <v>31.200000000000003</v>
      </c>
      <c r="E34" s="135">
        <v>31.599999999999994</v>
      </c>
      <c r="F34" s="135">
        <v>32.599999999999994</v>
      </c>
      <c r="G34" s="135">
        <v>30.2</v>
      </c>
      <c r="H34" s="135">
        <v>30.400000000000002</v>
      </c>
      <c r="I34" s="135">
        <v>29.9</v>
      </c>
      <c r="J34" s="135">
        <v>29.799999999999997</v>
      </c>
      <c r="K34" s="135">
        <v>28.300781000000008</v>
      </c>
      <c r="L34" s="135">
        <v>36.88094499999999</v>
      </c>
      <c r="M34" s="135">
        <v>38.260881999999995</v>
      </c>
      <c r="O34" s="68"/>
    </row>
    <row r="35" spans="1:15" ht="12.75">
      <c r="A35" s="68" t="str">
        <f t="shared" si="1"/>
        <v>Net trading result</v>
      </c>
      <c r="B35" s="135">
        <v>3.5311273310647593</v>
      </c>
      <c r="C35" s="135">
        <v>1.1</v>
      </c>
      <c r="D35" s="135">
        <v>17.7</v>
      </c>
      <c r="E35" s="135">
        <v>20.400000000000002</v>
      </c>
      <c r="F35" s="135">
        <v>10.099999999999994</v>
      </c>
      <c r="G35" s="135">
        <v>16.9</v>
      </c>
      <c r="H35" s="135">
        <v>21</v>
      </c>
      <c r="I35" s="135">
        <v>17</v>
      </c>
      <c r="J35" s="135">
        <v>15.600000000000001</v>
      </c>
      <c r="K35" s="135">
        <v>15.587182</v>
      </c>
      <c r="L35" s="135">
        <v>13.276159000000002</v>
      </c>
      <c r="M35" s="135">
        <v>14.885153999999996</v>
      </c>
      <c r="O35" s="68"/>
    </row>
    <row r="36" spans="1:15" ht="12.75">
      <c r="A36" s="68" t="str">
        <f t="shared" si="1"/>
        <v>General administrative expenses</v>
      </c>
      <c r="B36" s="135">
        <v>-93.90690967004497</v>
      </c>
      <c r="C36" s="135">
        <v>-98.8</v>
      </c>
      <c r="D36" s="135">
        <v>-95.2</v>
      </c>
      <c r="E36" s="135">
        <v>-88.69999999999999</v>
      </c>
      <c r="F36" s="135">
        <v>-93.69999999999999</v>
      </c>
      <c r="G36" s="135">
        <v>-89.7</v>
      </c>
      <c r="H36" s="135">
        <v>-83.3</v>
      </c>
      <c r="I36" s="135">
        <v>-78.4</v>
      </c>
      <c r="J36" s="135">
        <v>-104.49999999999997</v>
      </c>
      <c r="K36" s="135">
        <v>-81.77150499999999</v>
      </c>
      <c r="L36" s="135">
        <v>-77.096213</v>
      </c>
      <c r="M36" s="135">
        <v>-77.37018000000003</v>
      </c>
      <c r="O36" s="68"/>
    </row>
    <row r="37" spans="1:15" ht="12.75">
      <c r="A37" s="68" t="str">
        <f t="shared" si="1"/>
        <v>Other result</v>
      </c>
      <c r="B37" s="135">
        <v>-20.246486976028788</v>
      </c>
      <c r="C37" s="135">
        <v>-12.2</v>
      </c>
      <c r="D37" s="135">
        <v>-13.5</v>
      </c>
      <c r="E37" s="135">
        <v>-15.599999999999998</v>
      </c>
      <c r="F37" s="135">
        <v>10.399999999999999</v>
      </c>
      <c r="G37" s="135">
        <v>-7.9</v>
      </c>
      <c r="H37" s="135">
        <v>-8.6</v>
      </c>
      <c r="I37" s="135">
        <v>-12.899999999999999</v>
      </c>
      <c r="J37" s="135">
        <v>-19.300000000000004</v>
      </c>
      <c r="K37" s="135">
        <v>-9.136227999999997</v>
      </c>
      <c r="L37" s="135">
        <v>-23.80483800000001</v>
      </c>
      <c r="M37" s="135">
        <v>-14.147755999999994</v>
      </c>
      <c r="O37" s="315"/>
    </row>
    <row r="38" spans="1:15" s="217" customFormat="1" ht="12.75">
      <c r="A38" s="215" t="str">
        <f t="shared" si="1"/>
        <v>Pre-tax profit</v>
      </c>
      <c r="B38" s="216">
        <v>-28.619767408508775</v>
      </c>
      <c r="C38" s="216">
        <v>1.399999999999995</v>
      </c>
      <c r="D38" s="216">
        <v>-5.6000000000000085</v>
      </c>
      <c r="E38" s="216">
        <v>-39.19999999999993</v>
      </c>
      <c r="F38" s="216">
        <v>-11.500000000000092</v>
      </c>
      <c r="G38" s="216">
        <v>-88.90000000000002</v>
      </c>
      <c r="H38" s="216">
        <v>-82.69999999999995</v>
      </c>
      <c r="I38" s="216">
        <v>-100.20000000000007</v>
      </c>
      <c r="J38" s="216">
        <v>-106.80000000000001</v>
      </c>
      <c r="K38" s="216">
        <v>-7.743680817396603</v>
      </c>
      <c r="L38" s="216">
        <v>1.4376916094171364</v>
      </c>
      <c r="M38" s="216">
        <v>3.207307456972792</v>
      </c>
      <c r="O38" s="316"/>
    </row>
    <row r="39" spans="1:13" ht="12.75">
      <c r="A39" s="68" t="str">
        <f t="shared" si="1"/>
        <v>Taxes on income</v>
      </c>
      <c r="B39" s="135">
        <v>3.8538990671207625</v>
      </c>
      <c r="C39" s="135">
        <v>-0.3</v>
      </c>
      <c r="D39" s="135">
        <v>1.1</v>
      </c>
      <c r="E39" s="135">
        <v>14.2</v>
      </c>
      <c r="F39" s="135">
        <v>8.7</v>
      </c>
      <c r="G39" s="135">
        <v>12.6</v>
      </c>
      <c r="H39" s="135">
        <v>10.000000000000002</v>
      </c>
      <c r="I39" s="135">
        <v>30.4</v>
      </c>
      <c r="J39" s="135">
        <v>12.299999999999997</v>
      </c>
      <c r="K39" s="135">
        <v>3.9865613450899438</v>
      </c>
      <c r="L39" s="135">
        <v>124.83489726422258</v>
      </c>
      <c r="M39" s="135">
        <v>-1.433202059302161</v>
      </c>
    </row>
    <row r="40" spans="1:13" ht="12.75">
      <c r="A40" s="405" t="str">
        <f t="shared" si="1"/>
        <v>Post-tax profit from continuing operations</v>
      </c>
      <c r="B40" s="135">
        <v>-24.765868341388014</v>
      </c>
      <c r="C40" s="135">
        <v>1.099999999999995</v>
      </c>
      <c r="D40" s="135">
        <v>-4.500000000000009</v>
      </c>
      <c r="E40" s="135">
        <v>-24.999999999999932</v>
      </c>
      <c r="F40" s="135">
        <v>-2.800000000000093</v>
      </c>
      <c r="G40" s="135">
        <v>-76.30000000000003</v>
      </c>
      <c r="H40" s="135">
        <v>-72.69999999999995</v>
      </c>
      <c r="I40" s="135">
        <v>-69.80000000000007</v>
      </c>
      <c r="J40" s="135">
        <v>-94.50000000000001</v>
      </c>
      <c r="K40" s="135">
        <v>-3.7571194723066594</v>
      </c>
      <c r="L40" s="135">
        <v>126.2725888736397</v>
      </c>
      <c r="M40" s="135">
        <v>1.7741053976706311</v>
      </c>
    </row>
    <row r="41" spans="1:13" ht="12.75">
      <c r="A41" s="405" t="str">
        <f t="shared" si="1"/>
        <v>Post-tax profit from discontinuing operations</v>
      </c>
      <c r="B41" s="135">
        <v>0</v>
      </c>
      <c r="C41" s="135">
        <v>0</v>
      </c>
      <c r="D41" s="135">
        <v>0</v>
      </c>
      <c r="E41" s="135">
        <v>0</v>
      </c>
      <c r="F41" s="135">
        <v>0</v>
      </c>
      <c r="G41" s="135">
        <v>0</v>
      </c>
      <c r="H41" s="135">
        <v>0</v>
      </c>
      <c r="I41" s="135">
        <v>0</v>
      </c>
      <c r="J41" s="135">
        <v>0</v>
      </c>
      <c r="K41" s="135">
        <v>0</v>
      </c>
      <c r="L41" s="135">
        <v>0</v>
      </c>
      <c r="M41" s="135">
        <v>0</v>
      </c>
    </row>
    <row r="42" spans="1:13" s="217" customFormat="1" ht="12.75">
      <c r="A42" s="68" t="str">
        <f t="shared" si="1"/>
        <v>Net profit for the period</v>
      </c>
      <c r="B42" s="135">
        <v>-24.765868341388014</v>
      </c>
      <c r="C42" s="135">
        <v>1.099999999999995</v>
      </c>
      <c r="D42" s="135">
        <v>-4.500000000000009</v>
      </c>
      <c r="E42" s="135">
        <v>-24.999999999999932</v>
      </c>
      <c r="F42" s="135">
        <v>-2.800000000000093</v>
      </c>
      <c r="G42" s="135">
        <v>-76.30000000000003</v>
      </c>
      <c r="H42" s="135">
        <v>-72.69999999999995</v>
      </c>
      <c r="I42" s="135">
        <v>-69.80000000000007</v>
      </c>
      <c r="J42" s="135">
        <v>-94.50000000000001</v>
      </c>
      <c r="K42" s="135">
        <v>-3.7571194723066594</v>
      </c>
      <c r="L42" s="135">
        <v>126.2725888736397</v>
      </c>
      <c r="M42" s="135">
        <v>1.7741053976706311</v>
      </c>
    </row>
    <row r="43" spans="1:13" s="217" customFormat="1" ht="12.75">
      <c r="A43" s="315" t="str">
        <f t="shared" si="1"/>
        <v>Attributable to non-controlling interests</v>
      </c>
      <c r="B43" s="135">
        <v>-6.067158286917955</v>
      </c>
      <c r="C43" s="135">
        <v>0.4</v>
      </c>
      <c r="D43" s="135">
        <v>-1.5</v>
      </c>
      <c r="E43" s="135">
        <v>-7.9</v>
      </c>
      <c r="F43" s="135">
        <v>0.3000000000000007</v>
      </c>
      <c r="G43" s="135">
        <v>-4.1</v>
      </c>
      <c r="H43" s="135">
        <v>-4.4</v>
      </c>
      <c r="I43" s="135">
        <v>-4.1</v>
      </c>
      <c r="J43" s="135">
        <v>-6.4</v>
      </c>
      <c r="K43" s="135">
        <v>-0.197255000000001</v>
      </c>
      <c r="L43" s="135">
        <v>5.992053000000002</v>
      </c>
      <c r="M43" s="135">
        <v>0.27887799999999885</v>
      </c>
    </row>
    <row r="44" spans="1:13" s="217" customFormat="1" ht="12.75">
      <c r="A44" s="316" t="str">
        <f t="shared" si="1"/>
        <v>Attributable to owners of the parent</v>
      </c>
      <c r="B44" s="318">
        <v>-18.69871005447006</v>
      </c>
      <c r="C44" s="318">
        <v>0.699999999999995</v>
      </c>
      <c r="D44" s="318">
        <v>-3.000000000000009</v>
      </c>
      <c r="E44" s="318">
        <v>-17.09999999999993</v>
      </c>
      <c r="F44" s="318">
        <v>-3.100000000000094</v>
      </c>
      <c r="G44" s="318">
        <v>-72.20000000000003</v>
      </c>
      <c r="H44" s="318">
        <v>-68.29999999999994</v>
      </c>
      <c r="I44" s="318">
        <v>-65.70000000000007</v>
      </c>
      <c r="J44" s="318">
        <v>-88.10000000000001</v>
      </c>
      <c r="K44" s="318">
        <v>-3.5598644723066584</v>
      </c>
      <c r="L44" s="318">
        <v>120.2805358736397</v>
      </c>
      <c r="M44" s="318">
        <v>1.4952273976706323</v>
      </c>
    </row>
    <row r="45" spans="1:13" ht="12.75">
      <c r="A45" s="78">
        <f>'Segm. overview quarterly'!A45</f>
      </c>
      <c r="B45" s="136"/>
      <c r="C45" s="136"/>
      <c r="D45" s="136"/>
      <c r="E45" s="136"/>
      <c r="F45" s="136"/>
      <c r="G45" s="136"/>
      <c r="H45" s="136"/>
      <c r="I45" s="136"/>
      <c r="J45" s="136"/>
      <c r="K45" s="136"/>
      <c r="L45" s="136"/>
      <c r="M45" s="136"/>
    </row>
    <row r="46" spans="1:13" ht="12.75">
      <c r="A46" s="23" t="str">
        <f>'Segm. overview quarterly'!A46</f>
        <v>Average risk-weighted assets</v>
      </c>
      <c r="B46" s="137">
        <v>8902.67512366863</v>
      </c>
      <c r="C46" s="137">
        <v>9151.773353524793</v>
      </c>
      <c r="D46" s="137">
        <v>9332.404842254557</v>
      </c>
      <c r="E46" s="137">
        <v>8927.961687117386</v>
      </c>
      <c r="F46" s="137">
        <v>9255.048105232148</v>
      </c>
      <c r="G46" s="137">
        <v>8616.390565963904</v>
      </c>
      <c r="H46" s="137">
        <v>8200.422948219903</v>
      </c>
      <c r="I46" s="137">
        <v>8028.485093382298</v>
      </c>
      <c r="J46" s="137">
        <v>7778.252531781309</v>
      </c>
      <c r="K46" s="137">
        <v>7375.298291</v>
      </c>
      <c r="L46" s="137">
        <v>7024.9894829999985</v>
      </c>
      <c r="M46" s="137">
        <v>6584.302039000001</v>
      </c>
    </row>
    <row r="47" spans="1:13" ht="12.75">
      <c r="A47" s="23" t="str">
        <f>'Segm. overview quarterly'!A47</f>
        <v>Average attributed equity</v>
      </c>
      <c r="B47" s="137">
        <v>508.0980873465396</v>
      </c>
      <c r="C47" s="137">
        <v>522.9258594303616</v>
      </c>
      <c r="D47" s="137">
        <v>535.2407093552218</v>
      </c>
      <c r="E47" s="137">
        <v>509.7619703724266</v>
      </c>
      <c r="F47" s="137">
        <v>657.9958900422374</v>
      </c>
      <c r="G47" s="137">
        <v>825.0488706827435</v>
      </c>
      <c r="H47" s="137">
        <v>782.9130866867671</v>
      </c>
      <c r="I47" s="137">
        <v>766.4665647612725</v>
      </c>
      <c r="J47" s="137">
        <v>741.5950078304642</v>
      </c>
      <c r="K47" s="137">
        <v>720.003985958134</v>
      </c>
      <c r="L47" s="137">
        <v>676.3285652533233</v>
      </c>
      <c r="M47" s="137">
        <v>640.3818331826504</v>
      </c>
    </row>
    <row r="48" spans="1:13" ht="12.75">
      <c r="A48" s="23">
        <f>'Segm. overview quarterly'!A48</f>
      </c>
      <c r="B48" s="21"/>
      <c r="C48" s="21"/>
      <c r="D48" s="21"/>
      <c r="E48" s="21"/>
      <c r="F48" s="21"/>
      <c r="G48" s="21"/>
      <c r="H48" s="21"/>
      <c r="I48" s="21"/>
      <c r="J48" s="21"/>
      <c r="K48" s="21"/>
      <c r="L48" s="21"/>
      <c r="M48" s="21"/>
    </row>
    <row r="49" spans="1:13" ht="12.75">
      <c r="A49" s="20" t="str">
        <f>'Segm. overview quarterly'!A49</f>
        <v>Cost/income ratio </v>
      </c>
      <c r="B49" s="138">
        <v>0.4552942973738463</v>
      </c>
      <c r="C49" s="138">
        <v>0.4454463480613165</v>
      </c>
      <c r="D49" s="138">
        <v>0.43709825528007357</v>
      </c>
      <c r="E49" s="138">
        <v>0.4131346064275732</v>
      </c>
      <c r="F49" s="138">
        <v>0.47467071935157057</v>
      </c>
      <c r="G49" s="138">
        <v>0.4482758620689655</v>
      </c>
      <c r="H49" s="138">
        <v>0.4559386973180076</v>
      </c>
      <c r="I49" s="138">
        <v>0.42082662372517454</v>
      </c>
      <c r="J49" s="138">
        <v>0.5383822771767129</v>
      </c>
      <c r="K49" s="138">
        <v>0.42195521491441834</v>
      </c>
      <c r="L49" s="138">
        <v>0.3919186928197387</v>
      </c>
      <c r="M49" s="138">
        <v>0.39821600579747096</v>
      </c>
    </row>
    <row r="50" spans="1:13" ht="12.75">
      <c r="A50" s="20" t="str">
        <f>'Segm. overview quarterly'!A50</f>
        <v>ROE based on net profit</v>
      </c>
      <c r="B50" s="138">
        <v>-0.14720551421180159</v>
      </c>
      <c r="C50" s="138">
        <v>0.005354487542555462</v>
      </c>
      <c r="D50" s="138">
        <v>-0.022419819326627538</v>
      </c>
      <c r="E50" s="138">
        <v>-0.13418027231420857</v>
      </c>
      <c r="F50" s="138">
        <v>-0.018845102511513265</v>
      </c>
      <c r="G50" s="138" t="s">
        <v>289</v>
      </c>
      <c r="H50" s="138" t="s">
        <v>289</v>
      </c>
      <c r="I50" s="138" t="s">
        <v>289</v>
      </c>
      <c r="J50" s="138" t="s">
        <v>289</v>
      </c>
      <c r="K50" s="138" t="s">
        <v>289</v>
      </c>
      <c r="L50" s="138">
        <v>0.7113733889302034</v>
      </c>
      <c r="M50" s="138">
        <v>0.009339599096616857</v>
      </c>
    </row>
    <row r="51" spans="1:13" ht="12.75">
      <c r="A51" s="20"/>
      <c r="B51" s="138"/>
      <c r="C51" s="138"/>
      <c r="D51" s="138"/>
      <c r="E51" s="138"/>
      <c r="F51" s="138"/>
      <c r="G51" s="138"/>
      <c r="H51" s="138"/>
      <c r="I51" s="138"/>
      <c r="J51" s="138"/>
      <c r="K51" s="138"/>
      <c r="L51" s="138"/>
      <c r="M51" s="138"/>
    </row>
    <row r="52" spans="1:13" ht="12.75">
      <c r="A52" s="238" t="str">
        <f>'Segm. overview quarterly'!A52</f>
        <v>EOP customer loans</v>
      </c>
      <c r="B52" s="137">
        <v>11247.559127104747</v>
      </c>
      <c r="C52" s="137">
        <v>11291.485175249998</v>
      </c>
      <c r="D52" s="137">
        <v>11081.159864099996</v>
      </c>
      <c r="E52" s="137">
        <v>11044.310380000006</v>
      </c>
      <c r="F52" s="137">
        <v>11160.40443</v>
      </c>
      <c r="G52" s="137">
        <v>11082.02243</v>
      </c>
      <c r="H52" s="137">
        <v>11020.17396</v>
      </c>
      <c r="I52" s="137">
        <v>10846.39146</v>
      </c>
      <c r="J52" s="137">
        <v>10682.42769</v>
      </c>
      <c r="K52" s="137">
        <v>10522.85349</v>
      </c>
      <c r="L52" s="137">
        <v>10261.63343</v>
      </c>
      <c r="M52" s="137">
        <v>9901.09524</v>
      </c>
    </row>
    <row r="53" spans="1:13" ht="12.75">
      <c r="A53" s="238" t="str">
        <f>'Segm. overview quarterly'!A53</f>
        <v>EOP customer deposits</v>
      </c>
      <c r="B53" s="137">
        <v>7793.461383442515</v>
      </c>
      <c r="C53" s="137">
        <v>7704.851466515612</v>
      </c>
      <c r="D53" s="137">
        <v>7675.416592436525</v>
      </c>
      <c r="E53" s="137">
        <v>7778.023035212315</v>
      </c>
      <c r="F53" s="137">
        <v>8003.460582745232</v>
      </c>
      <c r="G53" s="137">
        <v>7874.173440059334</v>
      </c>
      <c r="H53" s="137">
        <v>7714.012733504819</v>
      </c>
      <c r="I53" s="137">
        <v>7590.622043399292</v>
      </c>
      <c r="J53" s="137">
        <v>7594.89014756103</v>
      </c>
      <c r="K53" s="137">
        <v>7507.617271</v>
      </c>
      <c r="L53" s="137">
        <v>7343.522603840573</v>
      </c>
      <c r="M53" s="137">
        <v>7316.217329</v>
      </c>
    </row>
    <row r="55" spans="1:13" ht="15">
      <c r="A55" s="79"/>
      <c r="B55" s="79"/>
      <c r="C55" s="470" t="str">
        <f>CEE!F4</f>
        <v>Slovakia  </v>
      </c>
      <c r="D55" s="470"/>
      <c r="E55" s="470"/>
      <c r="F55" s="470"/>
      <c r="G55" s="470"/>
      <c r="H55" s="470"/>
      <c r="I55" s="470"/>
      <c r="J55" s="470"/>
      <c r="K55" s="470"/>
      <c r="L55" s="470"/>
      <c r="M55" s="470"/>
    </row>
    <row r="56" spans="1:13" ht="12.75">
      <c r="A56" s="76" t="str">
        <f>'Segm. overview quarterly'!A6</f>
        <v>in EUR million</v>
      </c>
      <c r="B56" s="129" t="str">
        <f>'Segm. overview quarterly'!B6</f>
        <v>Q4 10</v>
      </c>
      <c r="C56" s="129" t="str">
        <f>'Segm. overview quarterly'!C6</f>
        <v>Q1 11</v>
      </c>
      <c r="D56" s="129" t="str">
        <f>'Segm. overview quarterly'!D6</f>
        <v>Q2 11</v>
      </c>
      <c r="E56" s="129" t="str">
        <f>'Segm. overview quarterly'!E6</f>
        <v>Q3 11</v>
      </c>
      <c r="F56" s="129" t="str">
        <f>'Segm. overview quarterly'!F6</f>
        <v>Q4 11</v>
      </c>
      <c r="G56" s="130" t="str">
        <f>'Segm. overview quarterly'!G6</f>
        <v>Q1 12</v>
      </c>
      <c r="H56" s="131" t="str">
        <f>'Segm. overview quarterly'!H6</f>
        <v>Q2 12</v>
      </c>
      <c r="I56" s="140" t="str">
        <f>'Segm. overview quarterly'!I6</f>
        <v>Q3 12</v>
      </c>
      <c r="J56" s="133" t="str">
        <f>'Segm. overview quarterly'!J6</f>
        <v>Q4 12</v>
      </c>
      <c r="K56" s="134" t="str">
        <f>'Segm. overview quarterly'!K6</f>
        <v>Q1 13</v>
      </c>
      <c r="L56" s="134" t="str">
        <f>'Segm. overview quarterly'!L6</f>
        <v>Q2 13</v>
      </c>
      <c r="M56" s="134" t="str">
        <f>'Segm. overview quarterly'!M6</f>
        <v>Q3 13</v>
      </c>
    </row>
    <row r="57" spans="1:13" ht="12.75">
      <c r="A57" s="68" t="str">
        <f aca="true" t="shared" si="2" ref="A57:A69">A7</f>
        <v>Net interest income</v>
      </c>
      <c r="B57" s="135">
        <v>109.42037987038293</v>
      </c>
      <c r="C57" s="135">
        <v>109.3</v>
      </c>
      <c r="D57" s="135">
        <v>112.00000000000001</v>
      </c>
      <c r="E57" s="135">
        <v>113.09999999999997</v>
      </c>
      <c r="F57" s="135">
        <v>111.30000000000001</v>
      </c>
      <c r="G57" s="135">
        <v>106.4</v>
      </c>
      <c r="H57" s="139">
        <v>104.6</v>
      </c>
      <c r="I57" s="135">
        <v>107</v>
      </c>
      <c r="J57" s="139">
        <v>106.89999999999998</v>
      </c>
      <c r="K57" s="135">
        <v>103.62176365679477</v>
      </c>
      <c r="L57" s="135">
        <v>108.07206396761151</v>
      </c>
      <c r="M57" s="135">
        <v>110.81327185099175</v>
      </c>
    </row>
    <row r="58" spans="1:13" ht="12.75">
      <c r="A58" s="68" t="str">
        <f t="shared" si="2"/>
        <v>Risk provisions</v>
      </c>
      <c r="B58" s="135">
        <v>-25.73813158517497</v>
      </c>
      <c r="C58" s="135">
        <v>-20.8</v>
      </c>
      <c r="D58" s="135">
        <v>-19.8</v>
      </c>
      <c r="E58" s="135">
        <v>-16.1</v>
      </c>
      <c r="F58" s="135">
        <v>-16.89999999999999</v>
      </c>
      <c r="G58" s="135">
        <v>-18.5</v>
      </c>
      <c r="H58" s="135">
        <v>-13.3</v>
      </c>
      <c r="I58" s="135">
        <v>-11.599999999999998</v>
      </c>
      <c r="J58" s="135">
        <v>-10</v>
      </c>
      <c r="K58" s="135">
        <v>-13.796825</v>
      </c>
      <c r="L58" s="135">
        <v>-7.939169999999999</v>
      </c>
      <c r="M58" s="135">
        <v>-3.6545209999999955</v>
      </c>
    </row>
    <row r="59" spans="1:13" ht="12.75">
      <c r="A59" s="68" t="str">
        <f t="shared" si="2"/>
        <v>Net fee and commission income </v>
      </c>
      <c r="B59" s="135">
        <v>30.40292343047473</v>
      </c>
      <c r="C59" s="135">
        <v>27.9</v>
      </c>
      <c r="D59" s="135">
        <v>28.9</v>
      </c>
      <c r="E59" s="135">
        <v>26.5</v>
      </c>
      <c r="F59" s="135">
        <v>28.900000000000006</v>
      </c>
      <c r="G59" s="135">
        <v>27.7</v>
      </c>
      <c r="H59" s="135">
        <v>28.3</v>
      </c>
      <c r="I59" s="135">
        <v>26.799999999999997</v>
      </c>
      <c r="J59" s="135">
        <v>27.200000000000003</v>
      </c>
      <c r="K59" s="135">
        <v>24.580902</v>
      </c>
      <c r="L59" s="135">
        <v>28.083480999999995</v>
      </c>
      <c r="M59" s="135">
        <v>26.122844000000008</v>
      </c>
    </row>
    <row r="60" spans="1:13" ht="12.75">
      <c r="A60" s="68" t="str">
        <f t="shared" si="2"/>
        <v>Net trading result</v>
      </c>
      <c r="B60" s="135">
        <v>1.8208283973165913</v>
      </c>
      <c r="C60" s="135">
        <v>0.8</v>
      </c>
      <c r="D60" s="135">
        <v>0.30000000000000004</v>
      </c>
      <c r="E60" s="135">
        <v>-5</v>
      </c>
      <c r="F60" s="135">
        <v>-0.6999999999999997</v>
      </c>
      <c r="G60" s="135">
        <v>2.1</v>
      </c>
      <c r="H60" s="135">
        <v>-1.1</v>
      </c>
      <c r="I60" s="135">
        <v>2</v>
      </c>
      <c r="J60" s="135">
        <v>-0.20000000000000018</v>
      </c>
      <c r="K60" s="135">
        <v>0.785232</v>
      </c>
      <c r="L60" s="135">
        <v>1.125178</v>
      </c>
      <c r="M60" s="135">
        <v>1.6598289999999998</v>
      </c>
    </row>
    <row r="61" spans="1:13" ht="12.75">
      <c r="A61" s="68" t="str">
        <f t="shared" si="2"/>
        <v>General administrative expenses</v>
      </c>
      <c r="B61" s="135">
        <v>-49.50974840633876</v>
      </c>
      <c r="C61" s="135">
        <v>-55.3</v>
      </c>
      <c r="D61" s="135">
        <v>-53.7</v>
      </c>
      <c r="E61" s="135">
        <v>-57.599999999999994</v>
      </c>
      <c r="F61" s="135">
        <v>-57.400000000000006</v>
      </c>
      <c r="G61" s="135">
        <v>-58</v>
      </c>
      <c r="H61" s="135">
        <v>-55.400000000000006</v>
      </c>
      <c r="I61" s="135">
        <v>-61.29999999999998</v>
      </c>
      <c r="J61" s="135">
        <v>-61.30000000000001</v>
      </c>
      <c r="K61" s="135">
        <v>-56.17191399999999</v>
      </c>
      <c r="L61" s="135">
        <v>-59.257549999999995</v>
      </c>
      <c r="M61" s="135">
        <v>-59.31862199999999</v>
      </c>
    </row>
    <row r="62" spans="1:13" ht="12.75">
      <c r="A62" s="68" t="str">
        <f t="shared" si="2"/>
        <v>Other result</v>
      </c>
      <c r="B62" s="135">
        <v>-0.2294820741998329</v>
      </c>
      <c r="C62" s="135">
        <v>-5</v>
      </c>
      <c r="D62" s="135">
        <v>-9.9</v>
      </c>
      <c r="E62" s="135">
        <v>-16.9</v>
      </c>
      <c r="F62" s="135">
        <v>-8.400000000000002</v>
      </c>
      <c r="G62" s="135">
        <v>-5.4</v>
      </c>
      <c r="H62" s="135">
        <v>-5.699999999999999</v>
      </c>
      <c r="I62" s="135">
        <v>-5.500000000000002</v>
      </c>
      <c r="J62" s="135">
        <v>-21.1</v>
      </c>
      <c r="K62" s="135">
        <v>-11.979309</v>
      </c>
      <c r="L62" s="135">
        <v>-8.774628999999997</v>
      </c>
      <c r="M62" s="135">
        <v>-11.176040999999998</v>
      </c>
    </row>
    <row r="63" spans="1:13" s="217" customFormat="1" ht="12.75">
      <c r="A63" s="215" t="str">
        <f t="shared" si="2"/>
        <v>Pre-tax profit</v>
      </c>
      <c r="B63" s="216">
        <v>66.16676963246069</v>
      </c>
      <c r="C63" s="216">
        <v>56.900000000000006</v>
      </c>
      <c r="D63" s="216">
        <v>57.80000000000002</v>
      </c>
      <c r="E63" s="216">
        <v>43.99999999999998</v>
      </c>
      <c r="F63" s="216">
        <v>56.80000000000001</v>
      </c>
      <c r="G63" s="216">
        <v>54.300000000000004</v>
      </c>
      <c r="H63" s="216">
        <v>57.39999999999999</v>
      </c>
      <c r="I63" s="216">
        <v>57.40000000000002</v>
      </c>
      <c r="J63" s="216">
        <v>41.499999999999964</v>
      </c>
      <c r="K63" s="216">
        <v>47.03984965679477</v>
      </c>
      <c r="L63" s="216">
        <v>61.30937396761151</v>
      </c>
      <c r="M63" s="216">
        <v>64.4467608509918</v>
      </c>
    </row>
    <row r="64" spans="1:13" ht="12.75">
      <c r="A64" s="68" t="str">
        <f t="shared" si="2"/>
        <v>Taxes on income</v>
      </c>
      <c r="B64" s="135">
        <v>-13.646517509334497</v>
      </c>
      <c r="C64" s="135">
        <v>-11.5</v>
      </c>
      <c r="D64" s="135">
        <v>-11.600000000000001</v>
      </c>
      <c r="E64" s="135">
        <v>-10.100000000000001</v>
      </c>
      <c r="F64" s="135">
        <v>-9.099999999999994</v>
      </c>
      <c r="G64" s="135">
        <v>-11</v>
      </c>
      <c r="H64" s="135">
        <v>-11.5</v>
      </c>
      <c r="I64" s="135">
        <v>-11.200000000000003</v>
      </c>
      <c r="J64" s="135">
        <v>-7.299999999999997</v>
      </c>
      <c r="K64" s="135">
        <v>-8.947475393880753</v>
      </c>
      <c r="L64" s="135">
        <v>-12.181537475812773</v>
      </c>
      <c r="M64" s="135">
        <v>-15.068698711947476</v>
      </c>
    </row>
    <row r="65" spans="1:13" ht="12.75">
      <c r="A65" s="405" t="str">
        <f t="shared" si="2"/>
        <v>Post-tax profit from continuing operations</v>
      </c>
      <c r="B65" s="135">
        <v>52.520252123126184</v>
      </c>
      <c r="C65" s="135">
        <v>45.400000000000006</v>
      </c>
      <c r="D65" s="135">
        <v>46.20000000000002</v>
      </c>
      <c r="E65" s="135">
        <v>33.89999999999998</v>
      </c>
      <c r="F65" s="135">
        <v>47.70000000000002</v>
      </c>
      <c r="G65" s="135">
        <v>43.300000000000004</v>
      </c>
      <c r="H65" s="135">
        <v>45.89999999999999</v>
      </c>
      <c r="I65" s="135">
        <v>46.20000000000002</v>
      </c>
      <c r="J65" s="135">
        <v>34.19999999999997</v>
      </c>
      <c r="K65" s="135">
        <v>38.09237426291402</v>
      </c>
      <c r="L65" s="135">
        <v>49.12783649179874</v>
      </c>
      <c r="M65" s="135">
        <v>49.37806213904432</v>
      </c>
    </row>
    <row r="66" spans="1:13" ht="12.75">
      <c r="A66" s="405" t="str">
        <f t="shared" si="2"/>
        <v>Post-tax profit from discontinuing operations</v>
      </c>
      <c r="B66" s="135">
        <v>0</v>
      </c>
      <c r="C66" s="135">
        <v>0</v>
      </c>
      <c r="D66" s="135">
        <v>0</v>
      </c>
      <c r="E66" s="135">
        <v>0</v>
      </c>
      <c r="F66" s="135">
        <v>0</v>
      </c>
      <c r="G66" s="135">
        <v>0</v>
      </c>
      <c r="H66" s="135">
        <v>0</v>
      </c>
      <c r="I66" s="135">
        <v>0</v>
      </c>
      <c r="J66" s="135">
        <v>0</v>
      </c>
      <c r="K66" s="135">
        <v>0</v>
      </c>
      <c r="L66" s="135">
        <v>0</v>
      </c>
      <c r="M66" s="135">
        <v>0</v>
      </c>
    </row>
    <row r="67" spans="1:13" s="217" customFormat="1" ht="12.75">
      <c r="A67" s="68" t="str">
        <f t="shared" si="2"/>
        <v>Net profit for the period</v>
      </c>
      <c r="B67" s="135">
        <v>52.520252123126184</v>
      </c>
      <c r="C67" s="135">
        <v>45.400000000000006</v>
      </c>
      <c r="D67" s="135">
        <v>46.20000000000002</v>
      </c>
      <c r="E67" s="135">
        <v>33.89999999999998</v>
      </c>
      <c r="F67" s="135">
        <v>47.70000000000002</v>
      </c>
      <c r="G67" s="135">
        <v>43.300000000000004</v>
      </c>
      <c r="H67" s="135">
        <v>45.89999999999999</v>
      </c>
      <c r="I67" s="135">
        <v>46.20000000000002</v>
      </c>
      <c r="J67" s="135">
        <v>34.19999999999997</v>
      </c>
      <c r="K67" s="135">
        <v>38.09237426291402</v>
      </c>
      <c r="L67" s="135">
        <v>49.12783649179874</v>
      </c>
      <c r="M67" s="135">
        <v>49.37806213904432</v>
      </c>
    </row>
    <row r="68" spans="1:13" s="217" customFormat="1" ht="12.75">
      <c r="A68" s="315" t="str">
        <f t="shared" si="2"/>
        <v>Attributable to non-controlling interests</v>
      </c>
      <c r="B68" s="135">
        <v>-0.07501000000000001</v>
      </c>
      <c r="C68" s="135">
        <v>0</v>
      </c>
      <c r="D68" s="135">
        <v>0.2</v>
      </c>
      <c r="E68" s="135">
        <v>-0.2</v>
      </c>
      <c r="F68" s="135">
        <v>0</v>
      </c>
      <c r="G68" s="135">
        <v>0</v>
      </c>
      <c r="H68" s="135">
        <v>0.2</v>
      </c>
      <c r="I68" s="135">
        <v>0</v>
      </c>
      <c r="J68" s="135">
        <v>0.09999999999999998</v>
      </c>
      <c r="K68" s="135">
        <v>0.016566</v>
      </c>
      <c r="L68" s="135">
        <v>-0.0022159999999999784</v>
      </c>
      <c r="M68" s="135">
        <v>0.013974000000000045</v>
      </c>
    </row>
    <row r="69" spans="1:13" s="217" customFormat="1" ht="12.75">
      <c r="A69" s="316" t="str">
        <f t="shared" si="2"/>
        <v>Attributable to owners of the parent</v>
      </c>
      <c r="B69" s="318">
        <v>52.59526212312618</v>
      </c>
      <c r="C69" s="318">
        <v>45.400000000000006</v>
      </c>
      <c r="D69" s="318">
        <v>46.000000000000014</v>
      </c>
      <c r="E69" s="318">
        <v>34.09999999999998</v>
      </c>
      <c r="F69" s="318">
        <v>47.70000000000002</v>
      </c>
      <c r="G69" s="318">
        <v>43.300000000000004</v>
      </c>
      <c r="H69" s="318">
        <v>45.69999999999999</v>
      </c>
      <c r="I69" s="318">
        <v>46.20000000000002</v>
      </c>
      <c r="J69" s="318">
        <v>34.099999999999966</v>
      </c>
      <c r="K69" s="318">
        <v>38.07580826291402</v>
      </c>
      <c r="L69" s="318">
        <v>49.130052491798736</v>
      </c>
      <c r="M69" s="318">
        <v>49.36408813904432</v>
      </c>
    </row>
    <row r="70" spans="1:13" ht="12.75">
      <c r="A70" s="78">
        <f>'Segm. overview quarterly'!A20</f>
      </c>
      <c r="B70" s="136"/>
      <c r="C70" s="136"/>
      <c r="D70" s="136"/>
      <c r="E70" s="136"/>
      <c r="F70" s="136"/>
      <c r="G70" s="136"/>
      <c r="H70" s="136"/>
      <c r="I70" s="136"/>
      <c r="J70" s="136"/>
      <c r="K70" s="136"/>
      <c r="L70" s="136"/>
      <c r="M70" s="136"/>
    </row>
    <row r="71" spans="1:13" ht="12.75">
      <c r="A71" s="23" t="str">
        <f>'Segm. overview quarterly'!A21</f>
        <v>Average risk-weighted assets</v>
      </c>
      <c r="B71" s="137">
        <v>5014.242114837474</v>
      </c>
      <c r="C71" s="137">
        <v>4962.860731195593</v>
      </c>
      <c r="D71" s="137">
        <v>5045.953417262483</v>
      </c>
      <c r="E71" s="137">
        <v>4777.9177547045365</v>
      </c>
      <c r="F71" s="137">
        <v>4512.7530968373885</v>
      </c>
      <c r="G71" s="137">
        <v>4251.99661276396</v>
      </c>
      <c r="H71" s="137">
        <v>4151.926007101825</v>
      </c>
      <c r="I71" s="137">
        <v>4116.938648401383</v>
      </c>
      <c r="J71" s="137">
        <v>4072.3045961228327</v>
      </c>
      <c r="K71" s="137">
        <v>4027.2377570000003</v>
      </c>
      <c r="L71" s="137">
        <v>3991.6282109999997</v>
      </c>
      <c r="M71" s="137">
        <v>3801.237231999998</v>
      </c>
    </row>
    <row r="72" spans="1:13" ht="12.75">
      <c r="A72" s="23" t="str">
        <f>'Segm. overview quarterly'!A22</f>
        <v>Average attributed equity</v>
      </c>
      <c r="B72" s="137">
        <v>412.6018027241401</v>
      </c>
      <c r="C72" s="137">
        <v>411.05881121693864</v>
      </c>
      <c r="D72" s="137">
        <v>416.82491983255824</v>
      </c>
      <c r="E72" s="137">
        <v>397.72852959068683</v>
      </c>
      <c r="F72" s="137">
        <v>377.3136893860738</v>
      </c>
      <c r="G72" s="137">
        <v>439.74692397900213</v>
      </c>
      <c r="H72" s="137">
        <v>428.8987503872218</v>
      </c>
      <c r="I72" s="137">
        <v>428.0589365433513</v>
      </c>
      <c r="J72" s="137">
        <v>423.7485742369624</v>
      </c>
      <c r="K72" s="137">
        <v>423.79233891070334</v>
      </c>
      <c r="L72" s="137">
        <v>422.31203030803425</v>
      </c>
      <c r="M72" s="137">
        <v>404.51433648724</v>
      </c>
    </row>
    <row r="73" spans="1:13" ht="12.75">
      <c r="A73" s="23">
        <f>'Segm. overview quarterly'!A23</f>
      </c>
      <c r="B73" s="21"/>
      <c r="C73" s="21"/>
      <c r="D73" s="21"/>
      <c r="E73" s="21"/>
      <c r="F73" s="21"/>
      <c r="G73" s="21"/>
      <c r="H73" s="21"/>
      <c r="I73" s="21"/>
      <c r="J73" s="21"/>
      <c r="K73" s="21"/>
      <c r="L73" s="21"/>
      <c r="M73" s="21"/>
    </row>
    <row r="74" spans="1:13" ht="12.75">
      <c r="A74" s="20" t="str">
        <f>'Segm. overview quarterly'!A24</f>
        <v>Cost/income ratio </v>
      </c>
      <c r="B74" s="138">
        <v>0.34953617783359897</v>
      </c>
      <c r="C74" s="138">
        <v>0.4007246376811594</v>
      </c>
      <c r="D74" s="138">
        <v>0.38031161473087816</v>
      </c>
      <c r="E74" s="138">
        <v>0.4279346210995543</v>
      </c>
      <c r="F74" s="138">
        <v>0.41146953405017916</v>
      </c>
      <c r="G74" s="138">
        <v>0.4258443465491924</v>
      </c>
      <c r="H74" s="138">
        <v>0.42033383915022765</v>
      </c>
      <c r="I74" s="138">
        <v>0.4513991163475698</v>
      </c>
      <c r="J74" s="138">
        <v>0.4578043315907395</v>
      </c>
      <c r="K74" s="138">
        <v>0.43548204924976525</v>
      </c>
      <c r="L74" s="138">
        <v>0.431652374193721</v>
      </c>
      <c r="M74" s="138">
        <v>0.42799680801465756</v>
      </c>
    </row>
    <row r="75" spans="1:13" ht="12.75">
      <c r="A75" s="20" t="str">
        <f>'Segm. overview quarterly'!A25</f>
        <v>ROE based on net profit</v>
      </c>
      <c r="B75" s="138">
        <v>0.5098888252632348</v>
      </c>
      <c r="C75" s="138">
        <v>0.4417859319506463</v>
      </c>
      <c r="D75" s="138">
        <v>0.44143234064295933</v>
      </c>
      <c r="E75" s="138">
        <v>0.3429474876755078</v>
      </c>
      <c r="F75" s="138">
        <v>0.5056800359150772</v>
      </c>
      <c r="G75" s="138">
        <v>0.3938629028551665</v>
      </c>
      <c r="H75" s="138">
        <v>0.4262078167282208</v>
      </c>
      <c r="I75" s="138">
        <v>0.4317162526550467</v>
      </c>
      <c r="J75" s="138">
        <v>0.32188898864288396</v>
      </c>
      <c r="K75" s="138">
        <v>0.3593817515510767</v>
      </c>
      <c r="L75" s="138">
        <v>0.4653436224013158</v>
      </c>
      <c r="M75" s="138">
        <v>0.48813190224818115</v>
      </c>
    </row>
    <row r="76" spans="1:13" ht="12.75">
      <c r="A76" s="20"/>
      <c r="B76" s="138"/>
      <c r="C76" s="138"/>
      <c r="D76" s="138"/>
      <c r="E76" s="138"/>
      <c r="F76" s="138"/>
      <c r="G76" s="138"/>
      <c r="H76" s="138"/>
      <c r="I76" s="138"/>
      <c r="J76" s="138"/>
      <c r="K76" s="138"/>
      <c r="L76" s="138"/>
      <c r="M76" s="138"/>
    </row>
    <row r="77" spans="1:13" ht="12.75">
      <c r="A77" s="238" t="str">
        <f>'Segm. overview quarterly'!A77</f>
        <v>EOP customer loans</v>
      </c>
      <c r="B77" s="137">
        <v>5716.340462523672</v>
      </c>
      <c r="C77" s="137">
        <v>5778.225437242908</v>
      </c>
      <c r="D77" s="137">
        <v>5909.793371609798</v>
      </c>
      <c r="E77" s="137">
        <v>6023.39604</v>
      </c>
      <c r="F77" s="137">
        <v>6217.0769</v>
      </c>
      <c r="G77" s="137">
        <v>6278.24098</v>
      </c>
      <c r="H77" s="137">
        <v>6349.03278</v>
      </c>
      <c r="I77" s="137">
        <v>6434.64021</v>
      </c>
      <c r="J77" s="137">
        <v>6598.38419</v>
      </c>
      <c r="K77" s="137">
        <v>6709.05099</v>
      </c>
      <c r="L77" s="137">
        <v>6775.54119</v>
      </c>
      <c r="M77" s="137">
        <v>6832.15348</v>
      </c>
    </row>
    <row r="78" spans="1:13" ht="12.75">
      <c r="A78" s="238" t="str">
        <f>'Segm. overview quarterly'!A78</f>
        <v>EOP customer deposits</v>
      </c>
      <c r="B78" s="137">
        <v>7143.91727872</v>
      </c>
      <c r="C78" s="137">
        <v>7096.27124443766</v>
      </c>
      <c r="D78" s="137">
        <v>7090.28857344596</v>
      </c>
      <c r="E78" s="137">
        <v>7053.285074907795</v>
      </c>
      <c r="F78" s="137">
        <v>7201.7901600000005</v>
      </c>
      <c r="G78" s="137">
        <v>7312.64851739355</v>
      </c>
      <c r="H78" s="137">
        <v>7418.3670889265</v>
      </c>
      <c r="I78" s="137">
        <v>7445.162777286299</v>
      </c>
      <c r="J78" s="137">
        <v>7620.28378683</v>
      </c>
      <c r="K78" s="137">
        <v>8212.714701</v>
      </c>
      <c r="L78" s="137">
        <v>7995.675222999999</v>
      </c>
      <c r="M78" s="137">
        <v>7981.731625000001</v>
      </c>
    </row>
    <row r="80" spans="1:13" ht="15">
      <c r="A80" s="79"/>
      <c r="B80" s="79"/>
      <c r="C80" s="470" t="str">
        <f>CEE!H4</f>
        <v>Hungary  </v>
      </c>
      <c r="D80" s="470"/>
      <c r="E80" s="470"/>
      <c r="F80" s="470"/>
      <c r="G80" s="470"/>
      <c r="H80" s="470"/>
      <c r="I80" s="470"/>
      <c r="J80" s="470"/>
      <c r="K80" s="470"/>
      <c r="L80" s="470"/>
      <c r="M80" s="470"/>
    </row>
    <row r="81" spans="1:13" ht="12.75">
      <c r="A81" s="76" t="str">
        <f>'Segm. overview quarterly'!A6</f>
        <v>in EUR million</v>
      </c>
      <c r="B81" s="129" t="str">
        <f>'Segm. overview quarterly'!B6</f>
        <v>Q4 10</v>
      </c>
      <c r="C81" s="129" t="str">
        <f>'Segm. overview quarterly'!C6</f>
        <v>Q1 11</v>
      </c>
      <c r="D81" s="129" t="str">
        <f>'Segm. overview quarterly'!D6</f>
        <v>Q2 11</v>
      </c>
      <c r="E81" s="129" t="str">
        <f>'Segm. overview quarterly'!E6</f>
        <v>Q3 11</v>
      </c>
      <c r="F81" s="129" t="str">
        <f>'Segm. overview quarterly'!F6</f>
        <v>Q4 11</v>
      </c>
      <c r="G81" s="130" t="str">
        <f>'Segm. overview quarterly'!G6</f>
        <v>Q1 12</v>
      </c>
      <c r="H81" s="131" t="str">
        <f>'Segm. overview quarterly'!H6</f>
        <v>Q2 12</v>
      </c>
      <c r="I81" s="140" t="str">
        <f>'Segm. overview quarterly'!I6</f>
        <v>Q3 12</v>
      </c>
      <c r="J81" s="133" t="str">
        <f>'Segm. overview quarterly'!J6</f>
        <v>Q4 12</v>
      </c>
      <c r="K81" s="134" t="str">
        <f>'Segm. overview quarterly'!K6</f>
        <v>Q1 13</v>
      </c>
      <c r="L81" s="134" t="str">
        <f>'Segm. overview quarterly'!L6</f>
        <v>Q2 13</v>
      </c>
      <c r="M81" s="134" t="str">
        <f>'Segm. overview quarterly'!M6</f>
        <v>Q3 13</v>
      </c>
    </row>
    <row r="82" spans="1:13" ht="12.75">
      <c r="A82" s="68" t="str">
        <f aca="true" t="shared" si="3" ref="A82:A94">A7</f>
        <v>Net interest income</v>
      </c>
      <c r="B82" s="135">
        <v>99.34799787719606</v>
      </c>
      <c r="C82" s="135">
        <v>93</v>
      </c>
      <c r="D82" s="135">
        <v>96.1</v>
      </c>
      <c r="E82" s="135">
        <v>114.00000000000003</v>
      </c>
      <c r="F82" s="135">
        <v>99.59999999999997</v>
      </c>
      <c r="G82" s="135">
        <v>81.7</v>
      </c>
      <c r="H82" s="139">
        <v>94.2</v>
      </c>
      <c r="I82" s="135">
        <v>81.70000000000002</v>
      </c>
      <c r="J82" s="139">
        <v>77.59999999999997</v>
      </c>
      <c r="K82" s="135">
        <v>69.99380169845408</v>
      </c>
      <c r="L82" s="135">
        <v>66.58350686385218</v>
      </c>
      <c r="M82" s="135">
        <v>65.29487433530576</v>
      </c>
    </row>
    <row r="83" spans="1:13" ht="12.75">
      <c r="A83" s="68" t="str">
        <f t="shared" si="3"/>
        <v>Risk provisions</v>
      </c>
      <c r="B83" s="135">
        <v>-64.27228844042202</v>
      </c>
      <c r="C83" s="135">
        <v>-77.3</v>
      </c>
      <c r="D83" s="135">
        <v>-77.3</v>
      </c>
      <c r="E83" s="135">
        <v>-546.6999999999999</v>
      </c>
      <c r="F83" s="135">
        <v>-110.70000000000005</v>
      </c>
      <c r="G83" s="135">
        <v>-131.1</v>
      </c>
      <c r="H83" s="135">
        <v>24.5</v>
      </c>
      <c r="I83" s="135">
        <v>-40.5</v>
      </c>
      <c r="J83" s="135">
        <v>-67.9</v>
      </c>
      <c r="K83" s="135">
        <v>-59.511864</v>
      </c>
      <c r="L83" s="135">
        <v>-54.66059299999999</v>
      </c>
      <c r="M83" s="135">
        <v>-45.90582500000001</v>
      </c>
    </row>
    <row r="84" spans="1:13" ht="12.75">
      <c r="A84" s="68" t="str">
        <f t="shared" si="3"/>
        <v>Net fee and commission income </v>
      </c>
      <c r="B84" s="135">
        <v>24.29585805176869</v>
      </c>
      <c r="C84" s="135">
        <v>22.8</v>
      </c>
      <c r="D84" s="135">
        <v>26.2</v>
      </c>
      <c r="E84" s="135">
        <v>24.799999999999997</v>
      </c>
      <c r="F84" s="135">
        <v>24</v>
      </c>
      <c r="G84" s="135">
        <v>21.9</v>
      </c>
      <c r="H84" s="135">
        <v>23.4</v>
      </c>
      <c r="I84" s="135">
        <v>22.5</v>
      </c>
      <c r="J84" s="135">
        <v>24.10000000000001</v>
      </c>
      <c r="K84" s="135">
        <v>26.641321000000005</v>
      </c>
      <c r="L84" s="135">
        <v>29.241833999999997</v>
      </c>
      <c r="M84" s="135">
        <v>31.324072</v>
      </c>
    </row>
    <row r="85" spans="1:13" ht="12.75">
      <c r="A85" s="68" t="str">
        <f t="shared" si="3"/>
        <v>Net trading result</v>
      </c>
      <c r="B85" s="135">
        <v>3.7745206404508913</v>
      </c>
      <c r="C85" s="135">
        <v>3.8</v>
      </c>
      <c r="D85" s="135">
        <v>2.8</v>
      </c>
      <c r="E85" s="135">
        <v>7.6</v>
      </c>
      <c r="F85" s="135">
        <v>4.900000000000002</v>
      </c>
      <c r="G85" s="135">
        <v>5.6</v>
      </c>
      <c r="H85" s="135">
        <v>-12.3</v>
      </c>
      <c r="I85" s="135">
        <v>-1.8999999999999995</v>
      </c>
      <c r="J85" s="135">
        <v>-7.300000000000001</v>
      </c>
      <c r="K85" s="135">
        <v>-0.6967159999999999</v>
      </c>
      <c r="L85" s="135">
        <v>-2.5076459999999994</v>
      </c>
      <c r="M85" s="135">
        <v>7.252307999999999</v>
      </c>
    </row>
    <row r="86" spans="1:13" ht="12.75">
      <c r="A86" s="68" t="str">
        <f t="shared" si="3"/>
        <v>General administrative expenses</v>
      </c>
      <c r="B86" s="135">
        <v>-49.85545298375894</v>
      </c>
      <c r="C86" s="135">
        <v>-49.6</v>
      </c>
      <c r="D86" s="135">
        <v>-51.699999999999996</v>
      </c>
      <c r="E86" s="135">
        <v>-56.8</v>
      </c>
      <c r="F86" s="135">
        <v>-42.400000000000006</v>
      </c>
      <c r="G86" s="135">
        <v>-41.5</v>
      </c>
      <c r="H86" s="135">
        <v>-40.5</v>
      </c>
      <c r="I86" s="135">
        <v>-43</v>
      </c>
      <c r="J86" s="135">
        <v>-44.5</v>
      </c>
      <c r="K86" s="135">
        <v>-41.963926</v>
      </c>
      <c r="L86" s="135">
        <v>-40.50554300000002</v>
      </c>
      <c r="M86" s="135">
        <v>-41.19834899999998</v>
      </c>
    </row>
    <row r="87" spans="1:13" ht="12.75">
      <c r="A87" s="68" t="str">
        <f t="shared" si="3"/>
        <v>Other result</v>
      </c>
      <c r="B87" s="135">
        <v>-21.699678101165404</v>
      </c>
      <c r="C87" s="135">
        <v>-21.6</v>
      </c>
      <c r="D87" s="135">
        <v>-14.899999999999999</v>
      </c>
      <c r="E87" s="135">
        <v>-20.799999999999997</v>
      </c>
      <c r="F87" s="135">
        <v>0.3999999999999986</v>
      </c>
      <c r="G87" s="135">
        <v>-16.3</v>
      </c>
      <c r="H87" s="135">
        <v>-76.60000000000001</v>
      </c>
      <c r="I87" s="135">
        <v>-14.5</v>
      </c>
      <c r="J87" s="135">
        <v>34.5</v>
      </c>
      <c r="K87" s="135">
        <v>-20.645834</v>
      </c>
      <c r="L87" s="135">
        <v>-69.088177</v>
      </c>
      <c r="M87" s="135">
        <v>-16.645111</v>
      </c>
    </row>
    <row r="88" spans="1:13" s="217" customFormat="1" ht="12.75">
      <c r="A88" s="215" t="str">
        <f t="shared" si="3"/>
        <v>Pre-tax profit</v>
      </c>
      <c r="B88" s="216">
        <v>-8.409042955930715</v>
      </c>
      <c r="C88" s="216">
        <v>-28.900000000000006</v>
      </c>
      <c r="D88" s="216">
        <v>-18.799999999999997</v>
      </c>
      <c r="E88" s="216">
        <v>-477.8999999999999</v>
      </c>
      <c r="F88" s="216">
        <v>-24.200000000000085</v>
      </c>
      <c r="G88" s="216">
        <v>-79.69999999999999</v>
      </c>
      <c r="H88" s="216">
        <v>12.699999999999974</v>
      </c>
      <c r="I88" s="216">
        <v>4.3000000000000185</v>
      </c>
      <c r="J88" s="216">
        <v>16.499999999999968</v>
      </c>
      <c r="K88" s="216">
        <v>-26.183217301545923</v>
      </c>
      <c r="L88" s="216">
        <v>-70.93661813614784</v>
      </c>
      <c r="M88" s="216">
        <v>0.1219693353057778</v>
      </c>
    </row>
    <row r="89" spans="1:13" ht="12.75">
      <c r="A89" s="68" t="str">
        <f t="shared" si="3"/>
        <v>Taxes on income</v>
      </c>
      <c r="B89" s="135">
        <v>-4.55223741508016</v>
      </c>
      <c r="C89" s="135">
        <v>-2.8</v>
      </c>
      <c r="D89" s="135">
        <v>-0.8000000000000003</v>
      </c>
      <c r="E89" s="135">
        <v>-2.8000000000000003</v>
      </c>
      <c r="F89" s="135">
        <v>-10.4</v>
      </c>
      <c r="G89" s="135">
        <v>-2.1</v>
      </c>
      <c r="H89" s="135">
        <v>-3.6</v>
      </c>
      <c r="I89" s="135">
        <v>4.300000000000001</v>
      </c>
      <c r="J89" s="135">
        <v>-7.5</v>
      </c>
      <c r="K89" s="135">
        <v>-1.3119012424488892</v>
      </c>
      <c r="L89" s="135">
        <v>-0.4974324795889582</v>
      </c>
      <c r="M89" s="135">
        <v>-2.112119958439437</v>
      </c>
    </row>
    <row r="90" spans="1:13" ht="12.75">
      <c r="A90" s="405" t="str">
        <f t="shared" si="3"/>
        <v>Post-tax profit from continuing operations</v>
      </c>
      <c r="B90" s="135">
        <v>-12.961280371010876</v>
      </c>
      <c r="C90" s="135">
        <v>-31.700000000000006</v>
      </c>
      <c r="D90" s="135">
        <v>-19.599999999999998</v>
      </c>
      <c r="E90" s="135">
        <v>-480.69999999999993</v>
      </c>
      <c r="F90" s="135">
        <v>-34.60000000000009</v>
      </c>
      <c r="G90" s="135">
        <v>-81.79999999999998</v>
      </c>
      <c r="H90" s="135">
        <v>9.099999999999975</v>
      </c>
      <c r="I90" s="135">
        <v>8.60000000000002</v>
      </c>
      <c r="J90" s="135">
        <v>8.999999999999968</v>
      </c>
      <c r="K90" s="135">
        <v>-27.495118543994813</v>
      </c>
      <c r="L90" s="135">
        <v>-71.4340506157368</v>
      </c>
      <c r="M90" s="135">
        <v>-1.9901506231336592</v>
      </c>
    </row>
    <row r="91" spans="1:13" ht="12.75">
      <c r="A91" s="405" t="str">
        <f t="shared" si="3"/>
        <v>Post-tax profit from discontinuing operations</v>
      </c>
      <c r="B91" s="135">
        <v>0</v>
      </c>
      <c r="C91" s="135">
        <v>0</v>
      </c>
      <c r="D91" s="135">
        <v>0</v>
      </c>
      <c r="E91" s="135">
        <v>0</v>
      </c>
      <c r="F91" s="135">
        <v>0</v>
      </c>
      <c r="G91" s="135">
        <v>0</v>
      </c>
      <c r="H91" s="135">
        <v>0</v>
      </c>
      <c r="I91" s="135">
        <v>0</v>
      </c>
      <c r="J91" s="135">
        <v>0</v>
      </c>
      <c r="K91" s="135">
        <v>0</v>
      </c>
      <c r="L91" s="135">
        <v>0</v>
      </c>
      <c r="M91" s="135">
        <v>0</v>
      </c>
    </row>
    <row r="92" spans="1:13" s="217" customFormat="1" ht="12.75">
      <c r="A92" s="68" t="str">
        <f t="shared" si="3"/>
        <v>Net profit for the period</v>
      </c>
      <c r="B92" s="135">
        <v>-12.961280371010876</v>
      </c>
      <c r="C92" s="135">
        <v>-31.700000000000006</v>
      </c>
      <c r="D92" s="135">
        <v>-19.599999999999998</v>
      </c>
      <c r="E92" s="135">
        <v>-480.69999999999993</v>
      </c>
      <c r="F92" s="135">
        <v>-34.60000000000009</v>
      </c>
      <c r="G92" s="135">
        <v>-81.79999999999998</v>
      </c>
      <c r="H92" s="135">
        <v>9.099999999999975</v>
      </c>
      <c r="I92" s="135">
        <v>8.60000000000002</v>
      </c>
      <c r="J92" s="135">
        <v>8.999999999999968</v>
      </c>
      <c r="K92" s="135">
        <v>-27.495118543994813</v>
      </c>
      <c r="L92" s="135">
        <v>-71.4340506157368</v>
      </c>
      <c r="M92" s="135">
        <v>-1.9901506231336592</v>
      </c>
    </row>
    <row r="93" spans="1:13" s="217" customFormat="1" ht="12.75">
      <c r="A93" s="315" t="str">
        <f t="shared" si="3"/>
        <v>Attributable to non-controlling interests</v>
      </c>
      <c r="B93" s="135">
        <v>-0.145581583046746</v>
      </c>
      <c r="C93" s="135">
        <v>0</v>
      </c>
      <c r="D93" s="135">
        <v>-0.1</v>
      </c>
      <c r="E93" s="135">
        <v>-0.19999999999999998</v>
      </c>
      <c r="F93" s="135">
        <v>0.3</v>
      </c>
      <c r="G93" s="135">
        <v>0</v>
      </c>
      <c r="H93" s="135">
        <v>0</v>
      </c>
      <c r="I93" s="135">
        <v>0</v>
      </c>
      <c r="J93" s="135">
        <v>0</v>
      </c>
      <c r="K93" s="135">
        <v>0</v>
      </c>
      <c r="L93" s="135">
        <v>0</v>
      </c>
      <c r="M93" s="135">
        <v>0</v>
      </c>
    </row>
    <row r="94" spans="1:13" s="217" customFormat="1" ht="12.75">
      <c r="A94" s="316" t="str">
        <f t="shared" si="3"/>
        <v>Attributable to owners of the parent</v>
      </c>
      <c r="B94" s="136">
        <v>-12.815698787964129</v>
      </c>
      <c r="C94" s="136">
        <v>-31.700000000000006</v>
      </c>
      <c r="D94" s="136">
        <v>-19.499999999999996</v>
      </c>
      <c r="E94" s="136">
        <v>-480.49999999999994</v>
      </c>
      <c r="F94" s="136">
        <v>-34.900000000000084</v>
      </c>
      <c r="G94" s="136">
        <v>-81.79999999999998</v>
      </c>
      <c r="H94" s="136">
        <v>9.099999999999975</v>
      </c>
      <c r="I94" s="136">
        <v>8.60000000000002</v>
      </c>
      <c r="J94" s="136">
        <v>8.999999999999968</v>
      </c>
      <c r="K94" s="136">
        <v>-27.495118543994813</v>
      </c>
      <c r="L94" s="136">
        <v>-71.4340506157368</v>
      </c>
      <c r="M94" s="136">
        <v>-1.9901506231336592</v>
      </c>
    </row>
    <row r="95" spans="1:13" ht="12.75">
      <c r="A95" s="78">
        <f>'Segm. overview quarterly'!A20</f>
      </c>
      <c r="B95" s="136"/>
      <c r="C95" s="136"/>
      <c r="D95" s="136"/>
      <c r="E95" s="136"/>
      <c r="F95" s="136"/>
      <c r="G95" s="136"/>
      <c r="H95" s="136"/>
      <c r="I95" s="136"/>
      <c r="J95" s="136"/>
      <c r="K95" s="136"/>
      <c r="L95" s="136"/>
      <c r="M95" s="136"/>
    </row>
    <row r="96" spans="1:13" ht="12.75">
      <c r="A96" s="23" t="str">
        <f>'Segm. overview quarterly'!A21</f>
        <v>Average risk-weighted assets</v>
      </c>
      <c r="B96" s="137">
        <v>4503.187476559745</v>
      </c>
      <c r="C96" s="137">
        <v>4500.291807312358</v>
      </c>
      <c r="D96" s="137">
        <v>4375.507593079075</v>
      </c>
      <c r="E96" s="137">
        <v>4197.8137339053665</v>
      </c>
      <c r="F96" s="137">
        <v>3515.878237905519</v>
      </c>
      <c r="G96" s="137">
        <v>3534.14019116963</v>
      </c>
      <c r="H96" s="137">
        <v>3444.2133070362247</v>
      </c>
      <c r="I96" s="137">
        <v>3956.7713726612533</v>
      </c>
      <c r="J96" s="137">
        <v>4163.10903009578</v>
      </c>
      <c r="K96" s="137">
        <v>3923.4558899999997</v>
      </c>
      <c r="L96" s="137">
        <v>4349.4504560000005</v>
      </c>
      <c r="M96" s="137">
        <v>3850.442538999999</v>
      </c>
    </row>
    <row r="97" spans="1:13" ht="12.75">
      <c r="A97" s="23" t="str">
        <f>'Segm. overview quarterly'!A22</f>
        <v>Average attributed equity</v>
      </c>
      <c r="B97" s="137">
        <v>371.77175414341434</v>
      </c>
      <c r="C97" s="137">
        <v>371.633477905753</v>
      </c>
      <c r="D97" s="137">
        <v>362.85523065603763</v>
      </c>
      <c r="E97" s="137">
        <v>351.53148232484864</v>
      </c>
      <c r="F97" s="137">
        <v>292.1337025496407</v>
      </c>
      <c r="G97" s="137">
        <v>361.9235883300028</v>
      </c>
      <c r="H97" s="137">
        <v>352.7867303273054</v>
      </c>
      <c r="I97" s="137">
        <v>403.835571572305</v>
      </c>
      <c r="J97" s="137">
        <v>424.62305948671445</v>
      </c>
      <c r="K97" s="137">
        <v>405.8676911137465</v>
      </c>
      <c r="L97" s="137">
        <v>443.3739435260646</v>
      </c>
      <c r="M97" s="137">
        <v>396.8222214926803</v>
      </c>
    </row>
    <row r="98" spans="1:13" ht="12.75">
      <c r="A98" s="23">
        <f>'Segm. overview quarterly'!A23</f>
      </c>
      <c r="B98" s="21"/>
      <c r="C98" s="21"/>
      <c r="D98" s="21"/>
      <c r="E98" s="21"/>
      <c r="F98" s="21"/>
      <c r="G98" s="21"/>
      <c r="H98" s="21"/>
      <c r="I98" s="21"/>
      <c r="J98" s="21"/>
      <c r="K98" s="21"/>
      <c r="L98" s="21"/>
      <c r="M98" s="21"/>
    </row>
    <row r="99" spans="1:13" ht="12.75">
      <c r="A99" s="20" t="str">
        <f>'Segm. overview quarterly'!A24</f>
        <v>Cost/income ratio </v>
      </c>
      <c r="B99" s="138">
        <v>0.3912736476955381</v>
      </c>
      <c r="C99" s="138">
        <v>0.4147157190635452</v>
      </c>
      <c r="D99" s="138">
        <v>0.4132693844924061</v>
      </c>
      <c r="E99" s="138">
        <v>0.3879781420765027</v>
      </c>
      <c r="F99" s="138">
        <v>0.32996108949416353</v>
      </c>
      <c r="G99" s="138">
        <v>0.3800366300366301</v>
      </c>
      <c r="H99" s="138">
        <v>0.38461538461538464</v>
      </c>
      <c r="I99" s="138">
        <v>0.42033235581622674</v>
      </c>
      <c r="J99" s="138">
        <v>0.4713983050847459</v>
      </c>
      <c r="K99" s="138">
        <v>0.4374048667693393</v>
      </c>
      <c r="L99" s="138">
        <v>0.43406068976624884</v>
      </c>
      <c r="M99" s="138">
        <v>0.3966289736620297</v>
      </c>
    </row>
    <row r="100" spans="1:13" ht="12.75">
      <c r="A100" s="20" t="str">
        <f>'Segm. overview quarterly'!A25</f>
        <v>ROE based on net profit</v>
      </c>
      <c r="B100" s="138">
        <v>-0.13788781579162526</v>
      </c>
      <c r="C100" s="138">
        <v>-0.34119638713538275</v>
      </c>
      <c r="D100" s="138">
        <v>-0.21496176273655193</v>
      </c>
      <c r="E100" s="138">
        <v>-5.467504609512864</v>
      </c>
      <c r="F100" s="138">
        <v>-0.47786338509258053</v>
      </c>
      <c r="G100" s="138" t="s">
        <v>289</v>
      </c>
      <c r="H100" s="138">
        <v>0.10317848397027014</v>
      </c>
      <c r="I100" s="138">
        <v>0.08518318449775518</v>
      </c>
      <c r="J100" s="138">
        <v>0.08478107628803008</v>
      </c>
      <c r="K100" s="138" t="s">
        <v>289</v>
      </c>
      <c r="L100" s="138" t="s">
        <v>289</v>
      </c>
      <c r="M100" s="138" t="s">
        <v>289</v>
      </c>
    </row>
    <row r="101" spans="1:13" ht="12.75">
      <c r="A101" s="20"/>
      <c r="B101" s="138"/>
      <c r="C101" s="138"/>
      <c r="D101" s="138"/>
      <c r="E101" s="138"/>
      <c r="F101" s="138"/>
      <c r="G101" s="138"/>
      <c r="H101" s="138"/>
      <c r="I101" s="138"/>
      <c r="J101" s="138"/>
      <c r="K101" s="138"/>
      <c r="L101" s="138"/>
      <c r="M101" s="138"/>
    </row>
    <row r="102" spans="1:13" ht="12.75">
      <c r="A102" s="238" t="str">
        <f>'Segm. overview quarterly'!A102</f>
        <v>EOP customer loans</v>
      </c>
      <c r="B102" s="137">
        <v>7762.588802466959</v>
      </c>
      <c r="C102" s="137">
        <v>7644.279314600093</v>
      </c>
      <c r="D102" s="137">
        <v>7860.24703462701</v>
      </c>
      <c r="E102" s="137">
        <v>7735.98199</v>
      </c>
      <c r="F102" s="137">
        <v>7088.38484</v>
      </c>
      <c r="G102" s="137">
        <v>6877.33791</v>
      </c>
      <c r="H102" s="137">
        <v>6789.60568</v>
      </c>
      <c r="I102" s="137">
        <v>6523.09896</v>
      </c>
      <c r="J102" s="137">
        <v>6184.63478</v>
      </c>
      <c r="K102" s="137">
        <v>5886.10546</v>
      </c>
      <c r="L102" s="137">
        <v>5538.56313</v>
      </c>
      <c r="M102" s="137">
        <v>5617.3021</v>
      </c>
    </row>
    <row r="103" spans="1:13" ht="12.75">
      <c r="A103" s="238" t="str">
        <f>'Segm. overview quarterly'!A103</f>
        <v>EOP customer deposits</v>
      </c>
      <c r="B103" s="137">
        <v>3887.409244812128</v>
      </c>
      <c r="C103" s="137">
        <v>4010.299350264962</v>
      </c>
      <c r="D103" s="137">
        <v>4242.44889213946</v>
      </c>
      <c r="E103" s="137">
        <v>4108.134389236745</v>
      </c>
      <c r="F103" s="137">
        <v>3691.9626125273257</v>
      </c>
      <c r="G103" s="137">
        <v>3558.3480997164233</v>
      </c>
      <c r="H103" s="137">
        <v>3653.1583840656067</v>
      </c>
      <c r="I103" s="137">
        <v>4042.03178797264</v>
      </c>
      <c r="J103" s="137">
        <v>4018.4343710814537</v>
      </c>
      <c r="K103" s="137">
        <v>3948.1085980000003</v>
      </c>
      <c r="L103" s="137">
        <v>3943.1426420000003</v>
      </c>
      <c r="M103" s="137">
        <v>3642.302571</v>
      </c>
    </row>
    <row r="105" spans="1:13" ht="15">
      <c r="A105" s="79"/>
      <c r="B105" s="79"/>
      <c r="C105" s="470" t="str">
        <f>CEE!J4</f>
        <v>Croatia  </v>
      </c>
      <c r="D105" s="470"/>
      <c r="E105" s="470"/>
      <c r="F105" s="470"/>
      <c r="G105" s="470"/>
      <c r="H105" s="470"/>
      <c r="I105" s="470"/>
      <c r="J105" s="470"/>
      <c r="K105" s="470"/>
      <c r="L105" s="470"/>
      <c r="M105" s="470"/>
    </row>
    <row r="106" spans="1:13" ht="12.75">
      <c r="A106" s="76" t="str">
        <f>'Segm. overview quarterly'!A6</f>
        <v>in EUR million</v>
      </c>
      <c r="B106" s="129" t="str">
        <f>'Segm. overview quarterly'!B6</f>
        <v>Q4 10</v>
      </c>
      <c r="C106" s="129" t="str">
        <f>'Segm. overview quarterly'!C6</f>
        <v>Q1 11</v>
      </c>
      <c r="D106" s="129" t="str">
        <f>'Segm. overview quarterly'!D6</f>
        <v>Q2 11</v>
      </c>
      <c r="E106" s="129" t="str">
        <f>'Segm. overview quarterly'!E6</f>
        <v>Q3 11</v>
      </c>
      <c r="F106" s="129" t="str">
        <f>'Segm. overview quarterly'!F6</f>
        <v>Q4 11</v>
      </c>
      <c r="G106" s="130" t="str">
        <f>'Segm. overview quarterly'!G6</f>
        <v>Q1 12</v>
      </c>
      <c r="H106" s="131" t="str">
        <f>'Segm. overview quarterly'!H6</f>
        <v>Q2 12</v>
      </c>
      <c r="I106" s="140" t="str">
        <f>'Segm. overview quarterly'!I6</f>
        <v>Q3 12</v>
      </c>
      <c r="J106" s="133" t="str">
        <f>'Segm. overview quarterly'!J6</f>
        <v>Q4 12</v>
      </c>
      <c r="K106" s="134" t="str">
        <f>'Segm. overview quarterly'!K6</f>
        <v>Q1 13</v>
      </c>
      <c r="L106" s="134" t="str">
        <f>'Segm. overview quarterly'!L6</f>
        <v>Q2 13</v>
      </c>
      <c r="M106" s="134" t="str">
        <f>'Segm. overview quarterly'!M6</f>
        <v>Q3 13</v>
      </c>
    </row>
    <row r="107" spans="1:13" ht="12.75">
      <c r="A107" s="68" t="str">
        <f aca="true" t="shared" si="4" ref="A107:A119">A7</f>
        <v>Net interest income</v>
      </c>
      <c r="B107" s="135">
        <v>65.11689870574637</v>
      </c>
      <c r="C107" s="135">
        <v>61.3</v>
      </c>
      <c r="D107" s="135">
        <v>66.60000000000001</v>
      </c>
      <c r="E107" s="135">
        <v>66.79999999999998</v>
      </c>
      <c r="F107" s="135">
        <v>67.10000000000002</v>
      </c>
      <c r="G107" s="135">
        <v>64.1</v>
      </c>
      <c r="H107" s="139">
        <v>64.80000000000001</v>
      </c>
      <c r="I107" s="135">
        <v>62.900000000000006</v>
      </c>
      <c r="J107" s="139">
        <v>61.89999999999998</v>
      </c>
      <c r="K107" s="135">
        <v>57.75706653430475</v>
      </c>
      <c r="L107" s="135">
        <v>61.181344670841916</v>
      </c>
      <c r="M107" s="135">
        <v>56.24952291393943</v>
      </c>
    </row>
    <row r="108" spans="1:13" ht="12.75">
      <c r="A108" s="68" t="str">
        <f t="shared" si="4"/>
        <v>Risk provisions</v>
      </c>
      <c r="B108" s="135">
        <v>-27.12814005713733</v>
      </c>
      <c r="C108" s="135">
        <v>-23.2</v>
      </c>
      <c r="D108" s="135">
        <v>-27.2</v>
      </c>
      <c r="E108" s="135">
        <v>-21.9</v>
      </c>
      <c r="F108" s="135">
        <v>-37</v>
      </c>
      <c r="G108" s="135">
        <v>-32.2</v>
      </c>
      <c r="H108" s="135">
        <v>-38.8</v>
      </c>
      <c r="I108" s="135">
        <v>-36.599999999999994</v>
      </c>
      <c r="J108" s="135">
        <v>-29.80000000000001</v>
      </c>
      <c r="K108" s="135">
        <v>-37.029630000000004</v>
      </c>
      <c r="L108" s="135">
        <v>-40.36780899999997</v>
      </c>
      <c r="M108" s="135">
        <v>-42.09717700000003</v>
      </c>
    </row>
    <row r="109" spans="1:13" ht="12.75">
      <c r="A109" s="68" t="str">
        <f t="shared" si="4"/>
        <v>Net fee and commission income </v>
      </c>
      <c r="B109" s="135">
        <v>19.249559703093965</v>
      </c>
      <c r="C109" s="135">
        <v>17</v>
      </c>
      <c r="D109" s="135">
        <v>19.299999999999997</v>
      </c>
      <c r="E109" s="135">
        <v>22.200000000000003</v>
      </c>
      <c r="F109" s="135">
        <v>18.200000000000003</v>
      </c>
      <c r="G109" s="135">
        <v>15.8</v>
      </c>
      <c r="H109" s="135">
        <v>17.3</v>
      </c>
      <c r="I109" s="135">
        <v>17.9</v>
      </c>
      <c r="J109" s="135">
        <v>14.599999999999994</v>
      </c>
      <c r="K109" s="135">
        <v>13.762394999999998</v>
      </c>
      <c r="L109" s="135">
        <v>16.334898</v>
      </c>
      <c r="M109" s="135">
        <v>20.457272000000007</v>
      </c>
    </row>
    <row r="110" spans="1:13" ht="12.75">
      <c r="A110" s="68" t="str">
        <f t="shared" si="4"/>
        <v>Net trading result</v>
      </c>
      <c r="B110" s="135">
        <v>1.811306518456278</v>
      </c>
      <c r="C110" s="135">
        <v>3.5</v>
      </c>
      <c r="D110" s="135">
        <v>1.9000000000000004</v>
      </c>
      <c r="E110" s="135">
        <v>2</v>
      </c>
      <c r="F110" s="135">
        <v>3.799999999999999</v>
      </c>
      <c r="G110" s="135">
        <v>2.2</v>
      </c>
      <c r="H110" s="135">
        <v>2.3999999999999995</v>
      </c>
      <c r="I110" s="135">
        <v>3.5999999999999996</v>
      </c>
      <c r="J110" s="135">
        <v>1.200000000000001</v>
      </c>
      <c r="K110" s="135">
        <v>1.6739570000000004</v>
      </c>
      <c r="L110" s="135">
        <v>2.7986709999999997</v>
      </c>
      <c r="M110" s="135">
        <v>3.4860860000000002</v>
      </c>
    </row>
    <row r="111" spans="1:13" ht="12.75">
      <c r="A111" s="68" t="str">
        <f t="shared" si="4"/>
        <v>General administrative expenses</v>
      </c>
      <c r="B111" s="135">
        <v>-35.09974849116081</v>
      </c>
      <c r="C111" s="135">
        <v>-35.7</v>
      </c>
      <c r="D111" s="135">
        <v>-36.599999999999994</v>
      </c>
      <c r="E111" s="135">
        <v>-36</v>
      </c>
      <c r="F111" s="135">
        <v>-32.8</v>
      </c>
      <c r="G111" s="135">
        <v>-33.6</v>
      </c>
      <c r="H111" s="135">
        <v>-34.49999999999999</v>
      </c>
      <c r="I111" s="135">
        <v>-33.7</v>
      </c>
      <c r="J111" s="135">
        <v>-31.000000000000014</v>
      </c>
      <c r="K111" s="135">
        <v>-30.629081999999997</v>
      </c>
      <c r="L111" s="135">
        <v>-32.26690500000001</v>
      </c>
      <c r="M111" s="135">
        <v>-31.043878000000007</v>
      </c>
    </row>
    <row r="112" spans="1:13" ht="12.75">
      <c r="A112" s="68" t="str">
        <f t="shared" si="4"/>
        <v>Other result</v>
      </c>
      <c r="B112" s="135">
        <v>-1.8522405219265528</v>
      </c>
      <c r="C112" s="135">
        <v>-1.8</v>
      </c>
      <c r="D112" s="135">
        <v>-3</v>
      </c>
      <c r="E112" s="135">
        <v>-2.1000000000000005</v>
      </c>
      <c r="F112" s="135">
        <v>-3.1999999999999993</v>
      </c>
      <c r="G112" s="135">
        <v>-2.3</v>
      </c>
      <c r="H112" s="135">
        <v>4</v>
      </c>
      <c r="I112" s="135">
        <v>-2.6</v>
      </c>
      <c r="J112" s="135">
        <v>-2.1</v>
      </c>
      <c r="K112" s="135">
        <v>-1.9353639999999999</v>
      </c>
      <c r="L112" s="135">
        <v>-3.865475</v>
      </c>
      <c r="M112" s="135">
        <v>-4.095000999999998</v>
      </c>
    </row>
    <row r="113" spans="1:13" s="217" customFormat="1" ht="12.75">
      <c r="A113" s="215" t="str">
        <f t="shared" si="4"/>
        <v>Pre-tax profit</v>
      </c>
      <c r="B113" s="216">
        <v>22.097635857071914</v>
      </c>
      <c r="C113" s="216">
        <v>21.09999999999999</v>
      </c>
      <c r="D113" s="216">
        <v>21.000000000000007</v>
      </c>
      <c r="E113" s="216">
        <v>30.999999999999993</v>
      </c>
      <c r="F113" s="216">
        <v>16.100000000000026</v>
      </c>
      <c r="G113" s="216">
        <v>13.99999999999999</v>
      </c>
      <c r="H113" s="216">
        <v>15.200000000000017</v>
      </c>
      <c r="I113" s="216">
        <v>11.500000000000009</v>
      </c>
      <c r="J113" s="216">
        <v>14.79999999999995</v>
      </c>
      <c r="K113" s="216">
        <v>3.5993425343047463</v>
      </c>
      <c r="L113" s="216">
        <v>3.8147246708419296</v>
      </c>
      <c r="M113" s="216">
        <v>2.956824913939398</v>
      </c>
    </row>
    <row r="114" spans="1:13" ht="12.75">
      <c r="A114" s="68" t="str">
        <f t="shared" si="4"/>
        <v>Taxes on income</v>
      </c>
      <c r="B114" s="135">
        <v>-4.6252350088665715</v>
      </c>
      <c r="C114" s="135">
        <v>-4.2</v>
      </c>
      <c r="D114" s="135">
        <v>-4.2</v>
      </c>
      <c r="E114" s="135">
        <v>-4.9</v>
      </c>
      <c r="F114" s="135">
        <v>-2.8000000000000007</v>
      </c>
      <c r="G114" s="135">
        <v>-2.4</v>
      </c>
      <c r="H114" s="135">
        <v>-2.6999999999999997</v>
      </c>
      <c r="I114" s="135">
        <v>-2.1000000000000005</v>
      </c>
      <c r="J114" s="135">
        <v>-2.6000000000000005</v>
      </c>
      <c r="K114" s="135">
        <v>-0.5731558995305948</v>
      </c>
      <c r="L114" s="135">
        <v>-0.867834149953794</v>
      </c>
      <c r="M114" s="135">
        <v>0.5982034849550356</v>
      </c>
    </row>
    <row r="115" spans="1:13" ht="12.75">
      <c r="A115" s="405" t="str">
        <f t="shared" si="4"/>
        <v>Post-tax profit from continuing operations</v>
      </c>
      <c r="B115" s="135">
        <v>17.472400848205343</v>
      </c>
      <c r="C115" s="135">
        <v>16.89999999999999</v>
      </c>
      <c r="D115" s="135">
        <v>16.800000000000008</v>
      </c>
      <c r="E115" s="135">
        <v>26.099999999999994</v>
      </c>
      <c r="F115" s="135">
        <v>13.300000000000026</v>
      </c>
      <c r="G115" s="135">
        <v>11.599999999999989</v>
      </c>
      <c r="H115" s="135">
        <v>12.500000000000018</v>
      </c>
      <c r="I115" s="135">
        <v>9.40000000000001</v>
      </c>
      <c r="J115" s="135">
        <v>12.19999999999995</v>
      </c>
      <c r="K115" s="135">
        <v>3.0261866347741515</v>
      </c>
      <c r="L115" s="135">
        <v>2.9468905208881355</v>
      </c>
      <c r="M115" s="135">
        <v>3.5550283988944336</v>
      </c>
    </row>
    <row r="116" spans="1:13" ht="12.75">
      <c r="A116" s="405" t="str">
        <f t="shared" si="4"/>
        <v>Post-tax profit from discontinuing operations</v>
      </c>
      <c r="B116" s="135">
        <v>0</v>
      </c>
      <c r="C116" s="135">
        <v>0</v>
      </c>
      <c r="D116" s="135">
        <v>0</v>
      </c>
      <c r="E116" s="135">
        <v>0</v>
      </c>
      <c r="F116" s="135">
        <v>0</v>
      </c>
      <c r="G116" s="135">
        <v>0</v>
      </c>
      <c r="H116" s="135">
        <v>0</v>
      </c>
      <c r="I116" s="135">
        <v>0</v>
      </c>
      <c r="J116" s="135">
        <v>0</v>
      </c>
      <c r="K116" s="135">
        <v>0</v>
      </c>
      <c r="L116" s="135">
        <v>0</v>
      </c>
      <c r="M116" s="135">
        <v>0</v>
      </c>
    </row>
    <row r="117" spans="1:13" s="217" customFormat="1" ht="12.75">
      <c r="A117" s="68" t="str">
        <f t="shared" si="4"/>
        <v>Net profit for the period</v>
      </c>
      <c r="B117" s="135">
        <v>17.472400848205343</v>
      </c>
      <c r="C117" s="135">
        <v>16.89999999999999</v>
      </c>
      <c r="D117" s="135">
        <v>16.800000000000008</v>
      </c>
      <c r="E117" s="135">
        <v>26.099999999999994</v>
      </c>
      <c r="F117" s="135">
        <v>13.300000000000026</v>
      </c>
      <c r="G117" s="135">
        <v>11.599999999999989</v>
      </c>
      <c r="H117" s="135">
        <v>12.500000000000018</v>
      </c>
      <c r="I117" s="135">
        <v>9.40000000000001</v>
      </c>
      <c r="J117" s="135">
        <v>12.19999999999995</v>
      </c>
      <c r="K117" s="135">
        <v>3.0261866347741515</v>
      </c>
      <c r="L117" s="135">
        <v>2.9468905208881355</v>
      </c>
      <c r="M117" s="135">
        <v>3.5550283988944336</v>
      </c>
    </row>
    <row r="118" spans="1:13" s="217" customFormat="1" ht="12.75">
      <c r="A118" s="315" t="str">
        <f t="shared" si="4"/>
        <v>Attributable to non-controlling interests</v>
      </c>
      <c r="B118" s="135">
        <v>6.85616727827189</v>
      </c>
      <c r="C118" s="135">
        <v>5.7</v>
      </c>
      <c r="D118" s="135">
        <v>6.3999999999999995</v>
      </c>
      <c r="E118" s="135">
        <v>10.1</v>
      </c>
      <c r="F118" s="135">
        <v>7.300000000000001</v>
      </c>
      <c r="G118" s="135">
        <v>5.5</v>
      </c>
      <c r="H118" s="135">
        <v>6</v>
      </c>
      <c r="I118" s="135">
        <v>5.300000000000001</v>
      </c>
      <c r="J118" s="135">
        <v>5.199999999999999</v>
      </c>
      <c r="K118" s="135">
        <v>1.2882760000000002</v>
      </c>
      <c r="L118" s="135">
        <v>1.2669519999999999</v>
      </c>
      <c r="M118" s="135">
        <v>5.233524999999998</v>
      </c>
    </row>
    <row r="119" spans="1:13" s="217" customFormat="1" ht="12.75">
      <c r="A119" s="316" t="str">
        <f t="shared" si="4"/>
        <v>Attributable to owners of the parent</v>
      </c>
      <c r="B119" s="318">
        <v>10.616233569933453</v>
      </c>
      <c r="C119" s="318">
        <v>11.199999999999992</v>
      </c>
      <c r="D119" s="318">
        <v>10.40000000000001</v>
      </c>
      <c r="E119" s="318">
        <v>15.999999999999995</v>
      </c>
      <c r="F119" s="318">
        <v>6.000000000000025</v>
      </c>
      <c r="G119" s="318">
        <v>6.099999999999989</v>
      </c>
      <c r="H119" s="318">
        <v>6.500000000000018</v>
      </c>
      <c r="I119" s="318">
        <v>4.1000000000000085</v>
      </c>
      <c r="J119" s="318">
        <v>6.99999999999995</v>
      </c>
      <c r="K119" s="318">
        <v>1.7379106347741513</v>
      </c>
      <c r="L119" s="318">
        <v>1.6799385208881357</v>
      </c>
      <c r="M119" s="318">
        <v>-1.6784966011055649</v>
      </c>
    </row>
    <row r="120" spans="1:13" ht="12.75">
      <c r="A120" s="78">
        <f>'Segm. overview quarterly'!A20</f>
      </c>
      <c r="B120" s="136"/>
      <c r="C120" s="136"/>
      <c r="D120" s="136"/>
      <c r="E120" s="136"/>
      <c r="F120" s="136"/>
      <c r="G120" s="136"/>
      <c r="H120" s="136"/>
      <c r="I120" s="136"/>
      <c r="J120" s="136"/>
      <c r="K120" s="136"/>
      <c r="L120" s="136"/>
      <c r="M120" s="136"/>
    </row>
    <row r="121" spans="1:13" ht="12.75">
      <c r="A121" s="23" t="str">
        <f>'Segm. overview quarterly'!A21</f>
        <v>Average risk-weighted assets</v>
      </c>
      <c r="B121" s="137">
        <v>4433.605726030179</v>
      </c>
      <c r="C121" s="137">
        <v>4372.4683721903075</v>
      </c>
      <c r="D121" s="137">
        <v>4453.172594746333</v>
      </c>
      <c r="E121" s="137">
        <v>4383.097801043088</v>
      </c>
      <c r="F121" s="137">
        <v>4075.8826126640997</v>
      </c>
      <c r="G121" s="137">
        <v>4230.215643884875</v>
      </c>
      <c r="H121" s="137">
        <v>4095.3832613885124</v>
      </c>
      <c r="I121" s="137">
        <v>3942.730146259757</v>
      </c>
      <c r="J121" s="137">
        <v>3893.163791824053</v>
      </c>
      <c r="K121" s="137">
        <v>3911.8978719999996</v>
      </c>
      <c r="L121" s="137">
        <v>3930.0237780000007</v>
      </c>
      <c r="M121" s="137">
        <v>3593.555348</v>
      </c>
    </row>
    <row r="122" spans="1:13" ht="12.75">
      <c r="A122" s="23" t="str">
        <f>'Segm. overview quarterly'!A22</f>
        <v>Average attributed equity</v>
      </c>
      <c r="B122" s="137">
        <v>266.71221467366314</v>
      </c>
      <c r="C122" s="137">
        <v>256.37197753641425</v>
      </c>
      <c r="D122" s="137">
        <v>257.0992425661396</v>
      </c>
      <c r="E122" s="137">
        <v>254.16370932776283</v>
      </c>
      <c r="F122" s="137">
        <v>236.01959624063863</v>
      </c>
      <c r="G122" s="137">
        <v>301.1608879092691</v>
      </c>
      <c r="H122" s="137">
        <v>292.0782080251667</v>
      </c>
      <c r="I122" s="137">
        <v>281.06112046071286</v>
      </c>
      <c r="J122" s="137">
        <v>276.9987676769961</v>
      </c>
      <c r="K122" s="137">
        <v>279.80293887459857</v>
      </c>
      <c r="L122" s="137">
        <v>280.6809431942959</v>
      </c>
      <c r="M122" s="137">
        <v>258.35792888518824</v>
      </c>
    </row>
    <row r="123" spans="1:13" ht="12.75">
      <c r="A123" s="23">
        <f>'Segm. overview quarterly'!A23</f>
      </c>
      <c r="B123" s="21"/>
      <c r="C123" s="21"/>
      <c r="D123" s="21"/>
      <c r="E123" s="21"/>
      <c r="F123" s="21"/>
      <c r="G123" s="21"/>
      <c r="H123" s="21"/>
      <c r="I123" s="21"/>
      <c r="J123" s="21"/>
      <c r="K123" s="21"/>
      <c r="L123" s="21"/>
      <c r="M123" s="21"/>
    </row>
    <row r="124" spans="1:13" ht="12.75">
      <c r="A124" s="20" t="str">
        <f>'Segm. overview quarterly'!A24</f>
        <v>Cost/income ratio </v>
      </c>
      <c r="B124" s="138">
        <v>0.4072947183159428</v>
      </c>
      <c r="C124" s="138">
        <v>0.4364303178484108</v>
      </c>
      <c r="D124" s="138">
        <v>0.4168564920273347</v>
      </c>
      <c r="E124" s="138">
        <v>0.39560439560439564</v>
      </c>
      <c r="F124" s="138">
        <v>0.36812570145903467</v>
      </c>
      <c r="G124" s="138">
        <v>0.4092570036540804</v>
      </c>
      <c r="H124" s="138">
        <v>0.4082840236686389</v>
      </c>
      <c r="I124" s="138">
        <v>0.39928909952606634</v>
      </c>
      <c r="J124" s="138">
        <v>0.39897039897039926</v>
      </c>
      <c r="K124" s="138">
        <v>0.41846770670568645</v>
      </c>
      <c r="L124" s="138">
        <v>0.40175483637124804</v>
      </c>
      <c r="M124" s="138">
        <v>0.38711513598464375</v>
      </c>
    </row>
    <row r="125" spans="1:13" ht="12.75">
      <c r="A125" s="20" t="str">
        <f>'Segm. overview quarterly'!A25</f>
        <v>ROE based on net profit</v>
      </c>
      <c r="B125" s="138">
        <v>0.1592163086032335</v>
      </c>
      <c r="C125" s="138">
        <v>0.17474608742539624</v>
      </c>
      <c r="D125" s="138">
        <v>0.16180522192436372</v>
      </c>
      <c r="E125" s="138">
        <v>0.25180620856247915</v>
      </c>
      <c r="F125" s="138">
        <v>0.10168647172640023</v>
      </c>
      <c r="G125" s="138">
        <v>0.08101981691377852</v>
      </c>
      <c r="H125" s="138">
        <v>0.08901725389166931</v>
      </c>
      <c r="I125" s="138">
        <v>0.05835029751933424</v>
      </c>
      <c r="J125" s="138">
        <v>0.10108348219314159</v>
      </c>
      <c r="K125" s="138">
        <v>0.02484478028378457</v>
      </c>
      <c r="L125" s="138">
        <v>0.023940898897795583</v>
      </c>
      <c r="M125" s="138" t="s">
        <v>289</v>
      </c>
    </row>
    <row r="126" spans="1:13" ht="12.75">
      <c r="A126" s="20"/>
      <c r="B126" s="138"/>
      <c r="C126" s="138"/>
      <c r="D126" s="138"/>
      <c r="E126" s="138"/>
      <c r="F126" s="138"/>
      <c r="G126" s="138"/>
      <c r="H126" s="138"/>
      <c r="I126" s="138"/>
      <c r="J126" s="138"/>
      <c r="K126" s="138"/>
      <c r="L126" s="138"/>
      <c r="M126" s="138"/>
    </row>
    <row r="127" spans="1:13" ht="12.75">
      <c r="A127" s="238" t="str">
        <f>A27</f>
        <v>EOP customer loans</v>
      </c>
      <c r="B127" s="137">
        <v>5487.377332284791</v>
      </c>
      <c r="C127" s="137">
        <v>5575.804440460713</v>
      </c>
      <c r="D127" s="137">
        <v>5791.933592120989</v>
      </c>
      <c r="E127" s="137">
        <v>5815.72171</v>
      </c>
      <c r="F127" s="137">
        <v>5916.50252</v>
      </c>
      <c r="G127" s="137">
        <v>5970.82541</v>
      </c>
      <c r="H127" s="137">
        <v>5960.98597</v>
      </c>
      <c r="I127" s="137">
        <v>5918.6874</v>
      </c>
      <c r="J127" s="137">
        <v>5908.87559</v>
      </c>
      <c r="K127" s="137">
        <v>5863.17385</v>
      </c>
      <c r="L127" s="137">
        <v>6033.97625</v>
      </c>
      <c r="M127" s="137">
        <v>5926.52787</v>
      </c>
    </row>
    <row r="128" spans="1:13" ht="12.75">
      <c r="A128" s="238" t="str">
        <f>A28</f>
        <v>EOP customer deposits</v>
      </c>
      <c r="B128" s="137">
        <v>4087.084287705537</v>
      </c>
      <c r="C128" s="137">
        <v>4028.3716161522198</v>
      </c>
      <c r="D128" s="137">
        <v>3925.723182333486</v>
      </c>
      <c r="E128" s="137">
        <v>4043.5554174931667</v>
      </c>
      <c r="F128" s="137">
        <v>3984.1549422076378</v>
      </c>
      <c r="G128" s="137">
        <v>3999.2042082701173</v>
      </c>
      <c r="H128" s="137">
        <v>4002.4080493516713</v>
      </c>
      <c r="I128" s="137">
        <v>4196.580476681529</v>
      </c>
      <c r="J128" s="137">
        <v>4155.753209822694</v>
      </c>
      <c r="K128" s="137">
        <v>4101.067843</v>
      </c>
      <c r="L128" s="137">
        <v>4306.598711000001</v>
      </c>
      <c r="M128" s="137">
        <v>4406.547667999999</v>
      </c>
    </row>
    <row r="129" ht="12.75">
      <c r="M129" s="107"/>
    </row>
    <row r="130" spans="1:13" ht="15">
      <c r="A130" s="79"/>
      <c r="B130" s="79"/>
      <c r="C130" s="470" t="str">
        <f>CEE!L4</f>
        <v>Serbia  </v>
      </c>
      <c r="D130" s="470"/>
      <c r="E130" s="470"/>
      <c r="F130" s="470"/>
      <c r="G130" s="470"/>
      <c r="H130" s="470"/>
      <c r="I130" s="470"/>
      <c r="J130" s="470"/>
      <c r="K130" s="470"/>
      <c r="L130" s="470"/>
      <c r="M130" s="470"/>
    </row>
    <row r="131" spans="1:13" ht="12.75">
      <c r="A131" s="76" t="str">
        <f>'Segm. overview quarterly'!A6</f>
        <v>in EUR million</v>
      </c>
      <c r="B131" s="129" t="str">
        <f>'Segm. overview quarterly'!B6</f>
        <v>Q4 10</v>
      </c>
      <c r="C131" s="129" t="str">
        <f>'Segm. overview quarterly'!C6</f>
        <v>Q1 11</v>
      </c>
      <c r="D131" s="129" t="str">
        <f>'Segm. overview quarterly'!D6</f>
        <v>Q2 11</v>
      </c>
      <c r="E131" s="129" t="str">
        <f>'Segm. overview quarterly'!E6</f>
        <v>Q3 11</v>
      </c>
      <c r="F131" s="129" t="str">
        <f>'Segm. overview quarterly'!F6</f>
        <v>Q4 11</v>
      </c>
      <c r="G131" s="130" t="str">
        <f>'Segm. overview quarterly'!G6</f>
        <v>Q1 12</v>
      </c>
      <c r="H131" s="131" t="str">
        <f>'Segm. overview quarterly'!H6</f>
        <v>Q2 12</v>
      </c>
      <c r="I131" s="140" t="str">
        <f>'Segm. overview quarterly'!I6</f>
        <v>Q3 12</v>
      </c>
      <c r="J131" s="133" t="str">
        <f>'Segm. overview quarterly'!J6</f>
        <v>Q4 12</v>
      </c>
      <c r="K131" s="134" t="str">
        <f>'Segm. overview quarterly'!K6</f>
        <v>Q1 13</v>
      </c>
      <c r="L131" s="134" t="str">
        <f>'Segm. overview quarterly'!L6</f>
        <v>Q2 13</v>
      </c>
      <c r="M131" s="134" t="str">
        <f>'Segm. overview quarterly'!M6</f>
        <v>Q3 13</v>
      </c>
    </row>
    <row r="132" spans="1:13" ht="12.75">
      <c r="A132" s="68" t="str">
        <f aca="true" t="shared" si="5" ref="A132:A144">A7</f>
        <v>Net interest income</v>
      </c>
      <c r="B132" s="135">
        <v>7.5470256044119</v>
      </c>
      <c r="C132" s="135">
        <v>8.6</v>
      </c>
      <c r="D132" s="135">
        <v>9.6</v>
      </c>
      <c r="E132" s="135">
        <v>8.900000000000002</v>
      </c>
      <c r="F132" s="135">
        <v>9.299999999999997</v>
      </c>
      <c r="G132" s="135">
        <v>8.7</v>
      </c>
      <c r="H132" s="139">
        <v>9.400000000000002</v>
      </c>
      <c r="I132" s="135">
        <v>8.5</v>
      </c>
      <c r="J132" s="139">
        <v>10.5</v>
      </c>
      <c r="K132" s="135">
        <v>9.77885506350991</v>
      </c>
      <c r="L132" s="135">
        <v>9.57995400641006</v>
      </c>
      <c r="M132" s="135">
        <v>10.299649213399615</v>
      </c>
    </row>
    <row r="133" spans="1:13" ht="12.75">
      <c r="A133" s="68" t="str">
        <f t="shared" si="5"/>
        <v>Risk provisions</v>
      </c>
      <c r="B133" s="135">
        <v>-1.584868882835905</v>
      </c>
      <c r="C133" s="135">
        <v>-2</v>
      </c>
      <c r="D133" s="135">
        <v>-2.5</v>
      </c>
      <c r="E133" s="135">
        <v>-1.7999999999999998</v>
      </c>
      <c r="F133" s="135">
        <v>-3.2</v>
      </c>
      <c r="G133" s="135">
        <v>-2.2</v>
      </c>
      <c r="H133" s="135">
        <v>-2.0999999999999996</v>
      </c>
      <c r="I133" s="135">
        <v>-1.7999999999999998</v>
      </c>
      <c r="J133" s="135">
        <v>-2.9000000000000004</v>
      </c>
      <c r="K133" s="135">
        <v>-2.4243740000000003</v>
      </c>
      <c r="L133" s="135">
        <v>-3.6982180000000007</v>
      </c>
      <c r="M133" s="135">
        <v>-0.7130859999999988</v>
      </c>
    </row>
    <row r="134" spans="1:13" ht="12.75">
      <c r="A134" s="68" t="str">
        <f t="shared" si="5"/>
        <v>Net fee and commission income </v>
      </c>
      <c r="B134" s="135">
        <v>3.2381053561385524</v>
      </c>
      <c r="C134" s="135">
        <v>2.7</v>
      </c>
      <c r="D134" s="135">
        <v>3.3</v>
      </c>
      <c r="E134" s="135">
        <v>3</v>
      </c>
      <c r="F134" s="135">
        <v>4</v>
      </c>
      <c r="G134" s="135">
        <v>3.5</v>
      </c>
      <c r="H134" s="135">
        <v>3.0999999999999996</v>
      </c>
      <c r="I134" s="135">
        <v>3.200000000000001</v>
      </c>
      <c r="J134" s="135">
        <v>3.5</v>
      </c>
      <c r="K134" s="135">
        <v>2.8687509999999996</v>
      </c>
      <c r="L134" s="135">
        <v>3.3411540000000013</v>
      </c>
      <c r="M134" s="135">
        <v>3.4791209999999992</v>
      </c>
    </row>
    <row r="135" spans="1:13" ht="12.75">
      <c r="A135" s="68" t="str">
        <f t="shared" si="5"/>
        <v>Net trading result</v>
      </c>
      <c r="B135" s="135">
        <v>0.7894245865320098</v>
      </c>
      <c r="C135" s="135">
        <v>0</v>
      </c>
      <c r="D135" s="135">
        <v>0</v>
      </c>
      <c r="E135" s="135">
        <v>0.3</v>
      </c>
      <c r="F135" s="135">
        <v>-0.19999999999999998</v>
      </c>
      <c r="G135" s="135">
        <v>0.4</v>
      </c>
      <c r="H135" s="135">
        <v>0.4</v>
      </c>
      <c r="I135" s="135">
        <v>0.8999999999999999</v>
      </c>
      <c r="J135" s="135">
        <v>0.7</v>
      </c>
      <c r="K135" s="135">
        <v>0.534363</v>
      </c>
      <c r="L135" s="135">
        <v>0.7221050000000001</v>
      </c>
      <c r="M135" s="135">
        <v>0.627691</v>
      </c>
    </row>
    <row r="136" spans="1:13" ht="12.75">
      <c r="A136" s="68" t="str">
        <f t="shared" si="5"/>
        <v>General administrative expenses</v>
      </c>
      <c r="B136" s="135">
        <v>-8.007657277788187</v>
      </c>
      <c r="C136" s="135">
        <v>-8.2</v>
      </c>
      <c r="D136" s="135">
        <v>-8.7</v>
      </c>
      <c r="E136" s="135">
        <v>-8.200000000000003</v>
      </c>
      <c r="F136" s="135">
        <v>-8.699999999999996</v>
      </c>
      <c r="G136" s="135">
        <v>-8.3</v>
      </c>
      <c r="H136" s="135">
        <v>-8.2</v>
      </c>
      <c r="I136" s="135">
        <v>-8</v>
      </c>
      <c r="J136" s="135">
        <v>-9.100000000000001</v>
      </c>
      <c r="K136" s="135">
        <v>-8.488183000000001</v>
      </c>
      <c r="L136" s="135">
        <v>-9.087324999999998</v>
      </c>
      <c r="M136" s="135">
        <v>-8.587704999999996</v>
      </c>
    </row>
    <row r="137" spans="1:13" ht="12.75">
      <c r="A137" s="68" t="str">
        <f t="shared" si="5"/>
        <v>Other result</v>
      </c>
      <c r="B137" s="135">
        <v>-0.6262139983960624</v>
      </c>
      <c r="C137" s="135">
        <v>-0.3</v>
      </c>
      <c r="D137" s="135">
        <v>-0.3</v>
      </c>
      <c r="E137" s="135">
        <v>-0.30000000000000004</v>
      </c>
      <c r="F137" s="135">
        <v>-0.29999999999999993</v>
      </c>
      <c r="G137" s="135">
        <v>-0.3</v>
      </c>
      <c r="H137" s="135">
        <v>-0.7</v>
      </c>
      <c r="I137" s="135">
        <v>-0.3999999999999999</v>
      </c>
      <c r="J137" s="135">
        <v>-0.30000000000000004</v>
      </c>
      <c r="K137" s="135">
        <v>-0.15084799999999995</v>
      </c>
      <c r="L137" s="135">
        <v>-0.3006859999999999</v>
      </c>
      <c r="M137" s="135">
        <v>-0.557062</v>
      </c>
    </row>
    <row r="138" spans="1:13" s="217" customFormat="1" ht="12.75">
      <c r="A138" s="215" t="str">
        <f t="shared" si="5"/>
        <v>Pre-tax profit</v>
      </c>
      <c r="B138" s="216">
        <v>1.3558153880623076</v>
      </c>
      <c r="C138" s="216">
        <v>0.8000000000000014</v>
      </c>
      <c r="D138" s="216">
        <v>1.3999999999999992</v>
      </c>
      <c r="E138" s="216">
        <v>1.8999999999999992</v>
      </c>
      <c r="F138" s="216">
        <v>0.9000000000000029</v>
      </c>
      <c r="G138" s="216">
        <v>1.7999999999999996</v>
      </c>
      <c r="H138" s="216">
        <v>1.9000000000000032</v>
      </c>
      <c r="I138" s="216">
        <v>2.4000000000000026</v>
      </c>
      <c r="J138" s="216">
        <v>2.3999999999999977</v>
      </c>
      <c r="K138" s="216">
        <v>2.1185640635099094</v>
      </c>
      <c r="L138" s="216">
        <v>0.5569840064100643</v>
      </c>
      <c r="M138" s="216">
        <v>4.5486082133996195</v>
      </c>
    </row>
    <row r="139" spans="1:13" ht="12.75">
      <c r="A139" s="68" t="str">
        <f t="shared" si="5"/>
        <v>Taxes on income</v>
      </c>
      <c r="B139" s="135">
        <v>0.003485255252336832</v>
      </c>
      <c r="C139" s="135">
        <v>0</v>
      </c>
      <c r="D139" s="135">
        <v>0</v>
      </c>
      <c r="E139" s="135">
        <v>0</v>
      </c>
      <c r="F139" s="135">
        <v>0</v>
      </c>
      <c r="G139" s="135">
        <v>0</v>
      </c>
      <c r="H139" s="135">
        <v>0</v>
      </c>
      <c r="I139" s="135">
        <v>0</v>
      </c>
      <c r="J139" s="135">
        <v>1.5</v>
      </c>
      <c r="K139" s="135">
        <v>-0.2607219399810865</v>
      </c>
      <c r="L139" s="135">
        <v>0.02759501468174777</v>
      </c>
      <c r="M139" s="135">
        <v>-0.45092203209495785</v>
      </c>
    </row>
    <row r="140" spans="1:13" ht="12.75">
      <c r="A140" s="405" t="str">
        <f t="shared" si="5"/>
        <v>Post-tax profit from continuing operations</v>
      </c>
      <c r="B140" s="135">
        <v>1.3593006433146444</v>
      </c>
      <c r="C140" s="135">
        <v>0.8000000000000014</v>
      </c>
      <c r="D140" s="135">
        <v>1.3999999999999992</v>
      </c>
      <c r="E140" s="135">
        <v>1.8999999999999992</v>
      </c>
      <c r="F140" s="135">
        <v>0.9000000000000029</v>
      </c>
      <c r="G140" s="135">
        <v>1.7999999999999996</v>
      </c>
      <c r="H140" s="135">
        <v>1.9000000000000032</v>
      </c>
      <c r="I140" s="135">
        <v>2.4000000000000026</v>
      </c>
      <c r="J140" s="135">
        <v>3.8999999999999977</v>
      </c>
      <c r="K140" s="135">
        <v>1.857842123528823</v>
      </c>
      <c r="L140" s="135">
        <v>0.584579021091812</v>
      </c>
      <c r="M140" s="135">
        <v>4.0976861813046614</v>
      </c>
    </row>
    <row r="141" spans="1:13" ht="12.75">
      <c r="A141" s="405" t="str">
        <f t="shared" si="5"/>
        <v>Post-tax profit from discontinuing operations</v>
      </c>
      <c r="B141" s="135">
        <v>0</v>
      </c>
      <c r="C141" s="135">
        <v>0</v>
      </c>
      <c r="D141" s="135">
        <v>0</v>
      </c>
      <c r="E141" s="135">
        <v>0</v>
      </c>
      <c r="F141" s="135">
        <v>0</v>
      </c>
      <c r="G141" s="135">
        <v>0</v>
      </c>
      <c r="H141" s="135">
        <v>0</v>
      </c>
      <c r="I141" s="135">
        <v>0</v>
      </c>
      <c r="J141" s="135">
        <v>0</v>
      </c>
      <c r="K141" s="135">
        <v>0</v>
      </c>
      <c r="L141" s="135">
        <v>0</v>
      </c>
      <c r="M141" s="135">
        <v>0</v>
      </c>
    </row>
    <row r="142" spans="1:13" s="217" customFormat="1" ht="12.75">
      <c r="A142" s="405" t="str">
        <f t="shared" si="5"/>
        <v>Net profit for the period</v>
      </c>
      <c r="B142" s="135">
        <v>1.3593006433146444</v>
      </c>
      <c r="C142" s="135">
        <v>0.8000000000000014</v>
      </c>
      <c r="D142" s="135">
        <v>1.3999999999999992</v>
      </c>
      <c r="E142" s="135">
        <v>1.8999999999999992</v>
      </c>
      <c r="F142" s="135">
        <v>0.9000000000000029</v>
      </c>
      <c r="G142" s="135">
        <v>1.7999999999999996</v>
      </c>
      <c r="H142" s="135">
        <v>1.9000000000000032</v>
      </c>
      <c r="I142" s="135">
        <v>2.4000000000000026</v>
      </c>
      <c r="J142" s="135">
        <v>3.8999999999999977</v>
      </c>
      <c r="K142" s="135">
        <v>1.857842123528823</v>
      </c>
      <c r="L142" s="135">
        <v>0.584579021091812</v>
      </c>
      <c r="M142" s="135">
        <v>4.0976861813046614</v>
      </c>
    </row>
    <row r="143" spans="1:13" s="217" customFormat="1" ht="12.75">
      <c r="A143" s="315" t="str">
        <f t="shared" si="5"/>
        <v>Attributable to non-controlling interests</v>
      </c>
      <c r="B143" s="135">
        <v>0.18372407233026466</v>
      </c>
      <c r="C143" s="135">
        <v>0.3</v>
      </c>
      <c r="D143" s="135">
        <v>0.3</v>
      </c>
      <c r="E143" s="135">
        <v>0.5000000000000001</v>
      </c>
      <c r="F143" s="135">
        <v>0.5</v>
      </c>
      <c r="G143" s="135">
        <v>0.5</v>
      </c>
      <c r="H143" s="135">
        <v>0.4</v>
      </c>
      <c r="I143" s="135">
        <v>0.4</v>
      </c>
      <c r="J143" s="135">
        <v>0.9000000000000001</v>
      </c>
      <c r="K143" s="135">
        <v>0.13165699999999997</v>
      </c>
      <c r="L143" s="135">
        <v>0.07063300000000006</v>
      </c>
      <c r="M143" s="135">
        <v>0.24201800000000007</v>
      </c>
    </row>
    <row r="144" spans="1:13" s="217" customFormat="1" ht="12.75">
      <c r="A144" s="316" t="str">
        <f t="shared" si="5"/>
        <v>Attributable to owners of the parent</v>
      </c>
      <c r="B144" s="318">
        <v>1.1755765709843797</v>
      </c>
      <c r="C144" s="318">
        <v>0.5000000000000013</v>
      </c>
      <c r="D144" s="318">
        <v>1.0999999999999992</v>
      </c>
      <c r="E144" s="318">
        <v>1.399999999999999</v>
      </c>
      <c r="F144" s="318">
        <v>0.4000000000000029</v>
      </c>
      <c r="G144" s="318">
        <v>1.2999999999999996</v>
      </c>
      <c r="H144" s="318">
        <v>1.500000000000003</v>
      </c>
      <c r="I144" s="318">
        <v>2.0000000000000027</v>
      </c>
      <c r="J144" s="318">
        <v>2.9999999999999973</v>
      </c>
      <c r="K144" s="318">
        <v>1.726185123528823</v>
      </c>
      <c r="L144" s="318">
        <v>0.513946021091812</v>
      </c>
      <c r="M144" s="318">
        <v>3.8556681813046616</v>
      </c>
    </row>
    <row r="145" spans="1:13" ht="12.75">
      <c r="A145" s="78">
        <f>'Segm. overview quarterly'!A20</f>
      </c>
      <c r="B145" s="136"/>
      <c r="C145" s="136"/>
      <c r="D145" s="136"/>
      <c r="E145" s="136"/>
      <c r="F145" s="136"/>
      <c r="G145" s="136"/>
      <c r="H145" s="136"/>
      <c r="I145" s="136"/>
      <c r="J145" s="136"/>
      <c r="K145" s="136"/>
      <c r="L145" s="136"/>
      <c r="M145" s="136"/>
    </row>
    <row r="146" spans="1:13" ht="12.75">
      <c r="A146" s="23" t="str">
        <f>'Segm. overview quarterly'!A21</f>
        <v>Average risk-weighted assets</v>
      </c>
      <c r="B146" s="137">
        <v>543.0254197741093</v>
      </c>
      <c r="C146" s="137">
        <v>547.9056479345559</v>
      </c>
      <c r="D146" s="137">
        <v>592.0250833943687</v>
      </c>
      <c r="E146" s="137">
        <v>595.7360319704292</v>
      </c>
      <c r="F146" s="137">
        <v>690.2191315061511</v>
      </c>
      <c r="G146" s="137">
        <v>499.7521644964946</v>
      </c>
      <c r="H146" s="137">
        <v>476.54462307160526</v>
      </c>
      <c r="I146" s="137">
        <v>481.03049757308</v>
      </c>
      <c r="J146" s="137">
        <v>515.447185111926</v>
      </c>
      <c r="K146" s="137">
        <v>519.303181</v>
      </c>
      <c r="L146" s="137">
        <v>684.2292630000002</v>
      </c>
      <c r="M146" s="137">
        <v>591.520493</v>
      </c>
    </row>
    <row r="147" spans="1:13" ht="12.75">
      <c r="A147" s="23" t="str">
        <f>'Segm. overview quarterly'!A22</f>
        <v>Average attributed equity</v>
      </c>
      <c r="B147" s="137">
        <v>36.78318729056691</v>
      </c>
      <c r="C147" s="137">
        <v>37.251716405352404</v>
      </c>
      <c r="D147" s="137">
        <v>48.77843175895534</v>
      </c>
      <c r="E147" s="137">
        <v>36.63847089821646</v>
      </c>
      <c r="F147" s="137">
        <v>41.04535724249123</v>
      </c>
      <c r="G147" s="137">
        <v>42.00621189650674</v>
      </c>
      <c r="H147" s="137">
        <v>40.127448013053154</v>
      </c>
      <c r="I147" s="137">
        <v>40.43923279591104</v>
      </c>
      <c r="J147" s="137">
        <v>43.53423837440192</v>
      </c>
      <c r="K147" s="137">
        <v>46.341522479478556</v>
      </c>
      <c r="L147" s="137">
        <v>59.803624905342275</v>
      </c>
      <c r="M147" s="137">
        <v>70.88730661517914</v>
      </c>
    </row>
    <row r="148" spans="1:13" ht="12.75">
      <c r="A148" s="23">
        <f>'Segm. overview quarterly'!A23</f>
      </c>
      <c r="B148" s="21"/>
      <c r="C148" s="21"/>
      <c r="D148" s="21"/>
      <c r="E148" s="21"/>
      <c r="F148" s="21"/>
      <c r="G148" s="21"/>
      <c r="H148" s="21"/>
      <c r="I148" s="21"/>
      <c r="J148" s="21"/>
      <c r="K148" s="21"/>
      <c r="L148" s="21"/>
      <c r="M148" s="21"/>
    </row>
    <row r="149" spans="1:13" ht="12.75">
      <c r="A149" s="20" t="str">
        <f>'Segm. overview quarterly'!A24</f>
        <v>Cost/income ratio </v>
      </c>
      <c r="B149" s="142">
        <v>0.6918328090625161</v>
      </c>
      <c r="C149" s="142">
        <v>0.7256637168141592</v>
      </c>
      <c r="D149" s="142">
        <v>0.6744186046511628</v>
      </c>
      <c r="E149" s="142">
        <v>0.6721311475409837</v>
      </c>
      <c r="F149" s="142">
        <v>0.6641221374045799</v>
      </c>
      <c r="G149" s="142">
        <v>0.6587301587301588</v>
      </c>
      <c r="H149" s="142">
        <v>0.635658914728682</v>
      </c>
      <c r="I149" s="142">
        <v>0.6349206349206349</v>
      </c>
      <c r="J149" s="142">
        <v>0.6190476190476192</v>
      </c>
      <c r="K149" s="142">
        <v>0.6439237536595983</v>
      </c>
      <c r="L149" s="142">
        <v>0.6660692753041716</v>
      </c>
      <c r="M149" s="142">
        <v>0.5961009350452056</v>
      </c>
    </row>
    <row r="150" spans="1:13" ht="12.75">
      <c r="A150" s="20" t="str">
        <f>'Segm. overview quarterly'!A25</f>
        <v>ROE based on net profit</v>
      </c>
      <c r="B150" s="142">
        <v>0.12783846725385406</v>
      </c>
      <c r="C150" s="142">
        <v>0.05368880129541202</v>
      </c>
      <c r="D150" s="142">
        <v>0.09020380199476566</v>
      </c>
      <c r="E150" s="142">
        <v>0.15284480663936773</v>
      </c>
      <c r="F150" s="142">
        <v>0.038981266274463064</v>
      </c>
      <c r="G150" s="142">
        <v>0.12379121480440927</v>
      </c>
      <c r="H150" s="142">
        <v>0.14952358789545395</v>
      </c>
      <c r="I150" s="142">
        <v>0.19782768976786622</v>
      </c>
      <c r="J150" s="142">
        <v>0.27564511171179634</v>
      </c>
      <c r="K150" s="142">
        <v>0.1489968418101266</v>
      </c>
      <c r="L150" s="142">
        <v>0.03437557652435219</v>
      </c>
      <c r="M150" s="142">
        <v>0.2175660701702578</v>
      </c>
    </row>
    <row r="151" spans="1:13" ht="12.75">
      <c r="A151" s="20"/>
      <c r="B151" s="142"/>
      <c r="C151" s="142"/>
      <c r="D151" s="142"/>
      <c r="E151" s="142"/>
      <c r="F151" s="142"/>
      <c r="G151" s="142"/>
      <c r="H151" s="142"/>
      <c r="I151" s="142"/>
      <c r="J151" s="142"/>
      <c r="K151" s="142"/>
      <c r="L151" s="142"/>
      <c r="M151" s="142"/>
    </row>
    <row r="152" spans="1:13" ht="12.75">
      <c r="A152" s="238" t="str">
        <f>A27</f>
        <v>EOP customer loans</v>
      </c>
      <c r="B152" s="137">
        <v>431.2594299983964</v>
      </c>
      <c r="C152" s="137">
        <v>435.97484000271487</v>
      </c>
      <c r="D152" s="137">
        <v>461.6502462820469</v>
      </c>
      <c r="E152" s="137">
        <v>480.31177</v>
      </c>
      <c r="F152" s="137">
        <v>485.56049</v>
      </c>
      <c r="G152" s="137">
        <v>482.36079</v>
      </c>
      <c r="H152" s="137">
        <v>481.04275</v>
      </c>
      <c r="I152" s="137">
        <v>539.18228</v>
      </c>
      <c r="J152" s="137">
        <v>569.18292</v>
      </c>
      <c r="K152" s="137">
        <v>575.27156</v>
      </c>
      <c r="L152" s="137">
        <v>562.88776</v>
      </c>
      <c r="M152" s="137">
        <v>575.2109</v>
      </c>
    </row>
    <row r="153" spans="1:13" ht="12.75">
      <c r="A153" s="238" t="str">
        <f>A28</f>
        <v>EOP customer deposits</v>
      </c>
      <c r="B153" s="137">
        <v>454.97865</v>
      </c>
      <c r="C153" s="137">
        <v>439.67953</v>
      </c>
      <c r="D153" s="137">
        <v>444.70954</v>
      </c>
      <c r="E153" s="137">
        <v>444.825999</v>
      </c>
      <c r="F153" s="137">
        <v>483.39821</v>
      </c>
      <c r="G153" s="137">
        <v>458.08652</v>
      </c>
      <c r="H153" s="137">
        <v>488.88221000000004</v>
      </c>
      <c r="I153" s="137">
        <v>492.10710000000006</v>
      </c>
      <c r="J153" s="137">
        <v>497.04911</v>
      </c>
      <c r="K153" s="137">
        <v>597.892824</v>
      </c>
      <c r="L153" s="137">
        <v>540.99627</v>
      </c>
      <c r="M153" s="137">
        <v>628.579962</v>
      </c>
    </row>
    <row r="154" spans="1:13" ht="12.75">
      <c r="A154" s="20"/>
      <c r="B154" s="142"/>
      <c r="C154" s="142"/>
      <c r="D154" s="142"/>
      <c r="E154" s="142"/>
      <c r="F154" s="142"/>
      <c r="G154" s="142"/>
      <c r="H154" s="142"/>
      <c r="I154" s="142"/>
      <c r="J154" s="142"/>
      <c r="K154" s="142"/>
      <c r="L154" s="142"/>
      <c r="M154" s="142"/>
    </row>
    <row r="155" spans="1:13" ht="15">
      <c r="A155" s="79"/>
      <c r="B155" s="79"/>
      <c r="C155" s="470" t="str">
        <f>CEE!$N$4</f>
        <v>Ukraine**</v>
      </c>
      <c r="D155" s="470"/>
      <c r="E155" s="470"/>
      <c r="F155" s="470"/>
      <c r="G155" s="470"/>
      <c r="H155" s="470"/>
      <c r="I155" s="470"/>
      <c r="J155" s="470"/>
      <c r="K155" s="470"/>
      <c r="L155" s="470"/>
      <c r="M155" s="470"/>
    </row>
    <row r="156" spans="1:13" ht="12.75">
      <c r="A156" s="76" t="str">
        <f>A131</f>
        <v>in EUR million</v>
      </c>
      <c r="B156" s="134" t="str">
        <f>'Segm. overview quarterly'!B6</f>
        <v>Q4 10</v>
      </c>
      <c r="C156" s="134" t="str">
        <f>'Segm. overview quarterly'!C6</f>
        <v>Q1 11</v>
      </c>
      <c r="D156" s="134" t="str">
        <f>'Segm. overview quarterly'!D6</f>
        <v>Q2 11</v>
      </c>
      <c r="E156" s="134" t="str">
        <f>'Segm. overview quarterly'!E6</f>
        <v>Q3 11</v>
      </c>
      <c r="F156" s="134" t="str">
        <f>'Segm. overview quarterly'!F6</f>
        <v>Q4 11</v>
      </c>
      <c r="G156" s="134" t="str">
        <f>'Segm. overview quarterly'!G6</f>
        <v>Q1 12</v>
      </c>
      <c r="H156" s="134" t="str">
        <f>'Segm. overview quarterly'!H6</f>
        <v>Q2 12</v>
      </c>
      <c r="I156" s="134" t="str">
        <f>'Segm. overview quarterly'!I6</f>
        <v>Q3 12</v>
      </c>
      <c r="J156" s="134" t="str">
        <f>'Segm. overview quarterly'!J6</f>
        <v>Q4 12</v>
      </c>
      <c r="K156" s="134" t="str">
        <f>'Segm. overview quarterly'!K6</f>
        <v>Q1 13</v>
      </c>
      <c r="L156" s="134" t="str">
        <f>'Segm. overview quarterly'!L6</f>
        <v>Q2 13</v>
      </c>
      <c r="M156" s="134" t="str">
        <f>'Segm. overview quarterly'!M6</f>
        <v>Q3 13</v>
      </c>
    </row>
    <row r="157" spans="1:13" ht="12.75">
      <c r="A157" s="68" t="str">
        <f aca="true" t="shared" si="6" ref="A157:A169">A7</f>
        <v>Net interest income</v>
      </c>
      <c r="B157" s="135">
        <v>7.911314658312474</v>
      </c>
      <c r="C157" s="135">
        <v>6.3</v>
      </c>
      <c r="D157" s="135">
        <v>5.3</v>
      </c>
      <c r="E157" s="135">
        <v>6.700000000000001</v>
      </c>
      <c r="F157" s="135">
        <v>14.3</v>
      </c>
      <c r="G157" s="135">
        <v>6</v>
      </c>
      <c r="H157" s="135">
        <v>8.4</v>
      </c>
      <c r="I157" s="135">
        <v>5.9</v>
      </c>
      <c r="J157" s="135">
        <v>3.3000000000000007</v>
      </c>
      <c r="K157" s="135">
        <v>6.224498176574651</v>
      </c>
      <c r="L157" s="135">
        <v>0</v>
      </c>
      <c r="M157" s="135">
        <v>0</v>
      </c>
    </row>
    <row r="158" spans="1:13" ht="12.75">
      <c r="A158" s="68" t="str">
        <f t="shared" si="6"/>
        <v>Risk provisions</v>
      </c>
      <c r="B158" s="135">
        <v>-15.302870955431047</v>
      </c>
      <c r="C158" s="135">
        <v>-3.5</v>
      </c>
      <c r="D158" s="135">
        <v>-3</v>
      </c>
      <c r="E158" s="135">
        <v>-0.5999999999999996</v>
      </c>
      <c r="F158" s="135">
        <v>-3.5999999999999996</v>
      </c>
      <c r="G158" s="135">
        <v>-2.8</v>
      </c>
      <c r="H158" s="135">
        <v>-2.9000000000000004</v>
      </c>
      <c r="I158" s="135">
        <v>-3.499999999999999</v>
      </c>
      <c r="J158" s="135">
        <v>-6.5</v>
      </c>
      <c r="K158" s="135">
        <v>-3.992018</v>
      </c>
      <c r="L158" s="135">
        <v>0</v>
      </c>
      <c r="M158" s="135">
        <v>0</v>
      </c>
    </row>
    <row r="159" spans="1:13" ht="12.75">
      <c r="A159" s="68" t="str">
        <f t="shared" si="6"/>
        <v>Net fee and commission income </v>
      </c>
      <c r="B159" s="135">
        <v>1.232605630381518</v>
      </c>
      <c r="C159" s="135">
        <v>1</v>
      </c>
      <c r="D159" s="135">
        <v>1.1</v>
      </c>
      <c r="E159" s="135">
        <v>1.6</v>
      </c>
      <c r="F159" s="135">
        <v>1.2000000000000002</v>
      </c>
      <c r="G159" s="135">
        <v>1.2</v>
      </c>
      <c r="H159" s="135">
        <v>1.4000000000000001</v>
      </c>
      <c r="I159" s="135">
        <v>1.9</v>
      </c>
      <c r="J159" s="135">
        <v>1.7000000000000002</v>
      </c>
      <c r="K159" s="135">
        <v>1.192701</v>
      </c>
      <c r="L159" s="135">
        <v>0</v>
      </c>
      <c r="M159" s="135">
        <v>0</v>
      </c>
    </row>
    <row r="160" spans="1:13" ht="12.75">
      <c r="A160" s="68" t="str">
        <f t="shared" si="6"/>
        <v>Net trading result</v>
      </c>
      <c r="B160" s="135">
        <v>1.4744531787087833</v>
      </c>
      <c r="C160" s="135">
        <v>4.2</v>
      </c>
      <c r="D160" s="135">
        <v>3.0999999999999996</v>
      </c>
      <c r="E160" s="135">
        <v>-1.5999999999999996</v>
      </c>
      <c r="F160" s="135">
        <v>-8.9</v>
      </c>
      <c r="G160" s="135">
        <v>0.5</v>
      </c>
      <c r="H160" s="135">
        <v>-3.9</v>
      </c>
      <c r="I160" s="135">
        <v>2.4</v>
      </c>
      <c r="J160" s="135">
        <v>-6.2</v>
      </c>
      <c r="K160" s="135">
        <v>-3.349185</v>
      </c>
      <c r="L160" s="135">
        <v>0</v>
      </c>
      <c r="M160" s="135">
        <v>0</v>
      </c>
    </row>
    <row r="161" spans="1:13" ht="12.75">
      <c r="A161" s="68" t="str">
        <f t="shared" si="6"/>
        <v>General administrative expenses</v>
      </c>
      <c r="B161" s="135">
        <v>-13.319367062113777</v>
      </c>
      <c r="C161" s="135">
        <v>-11.9</v>
      </c>
      <c r="D161" s="135">
        <v>-11.9</v>
      </c>
      <c r="E161" s="135">
        <v>-12.099999999999998</v>
      </c>
      <c r="F161" s="135">
        <v>-12.899999999999999</v>
      </c>
      <c r="G161" s="135">
        <v>-12</v>
      </c>
      <c r="H161" s="135">
        <v>-12</v>
      </c>
      <c r="I161" s="135">
        <v>-12.5</v>
      </c>
      <c r="J161" s="135">
        <v>-12.100000000000001</v>
      </c>
      <c r="K161" s="135">
        <v>-10.053358</v>
      </c>
      <c r="L161" s="135">
        <v>0</v>
      </c>
      <c r="M161" s="135">
        <v>0</v>
      </c>
    </row>
    <row r="162" spans="1:13" ht="12.75">
      <c r="A162" s="68" t="str">
        <f t="shared" si="6"/>
        <v>Other result</v>
      </c>
      <c r="B162" s="135">
        <v>0.007037653918104292</v>
      </c>
      <c r="C162" s="135">
        <v>2</v>
      </c>
      <c r="D162" s="135">
        <v>1.1</v>
      </c>
      <c r="E162" s="135">
        <v>0.10000000000000009</v>
      </c>
      <c r="F162" s="135">
        <v>-1.6</v>
      </c>
      <c r="G162" s="135">
        <v>-1.1</v>
      </c>
      <c r="H162" s="135">
        <v>-0.5999999999999999</v>
      </c>
      <c r="I162" s="135">
        <v>-1.8</v>
      </c>
      <c r="J162" s="135">
        <v>1.1</v>
      </c>
      <c r="K162" s="135">
        <v>0.5452039999999999</v>
      </c>
      <c r="L162" s="135">
        <v>0</v>
      </c>
      <c r="M162" s="135">
        <v>0</v>
      </c>
    </row>
    <row r="163" spans="1:13" s="217" customFormat="1" ht="12.75">
      <c r="A163" s="215" t="str">
        <f t="shared" si="6"/>
        <v>Pre-tax profit</v>
      </c>
      <c r="B163" s="216">
        <v>-17.996826896223943</v>
      </c>
      <c r="C163" s="216">
        <v>-1.9000000000000004</v>
      </c>
      <c r="D163" s="216">
        <v>-4.300000000000001</v>
      </c>
      <c r="E163" s="216">
        <v>-5.899999999999997</v>
      </c>
      <c r="F163" s="216">
        <v>-11.499999999999996</v>
      </c>
      <c r="G163" s="216">
        <v>-8.2</v>
      </c>
      <c r="H163" s="216">
        <v>-9.6</v>
      </c>
      <c r="I163" s="216">
        <v>-7.599999999999999</v>
      </c>
      <c r="J163" s="216">
        <v>-18.7</v>
      </c>
      <c r="K163" s="216">
        <v>-9.432157823425348</v>
      </c>
      <c r="L163" s="216">
        <v>0</v>
      </c>
      <c r="M163" s="216">
        <v>0</v>
      </c>
    </row>
    <row r="164" spans="1:13" ht="12.75">
      <c r="A164" s="68" t="str">
        <f t="shared" si="6"/>
        <v>Taxes on income</v>
      </c>
      <c r="B164" s="135">
        <v>0.5439277777264089</v>
      </c>
      <c r="C164" s="135">
        <v>0</v>
      </c>
      <c r="D164" s="135">
        <v>0</v>
      </c>
      <c r="E164" s="135">
        <v>0</v>
      </c>
      <c r="F164" s="135">
        <v>0.5</v>
      </c>
      <c r="G164" s="135">
        <v>0</v>
      </c>
      <c r="H164" s="135">
        <v>0</v>
      </c>
      <c r="I164" s="135">
        <v>0</v>
      </c>
      <c r="J164" s="135">
        <v>-0.2</v>
      </c>
      <c r="K164" s="135">
        <v>0</v>
      </c>
      <c r="L164" s="135">
        <v>0</v>
      </c>
      <c r="M164" s="135">
        <v>0</v>
      </c>
    </row>
    <row r="165" spans="1:14" ht="12.75">
      <c r="A165" s="405" t="str">
        <f t="shared" si="6"/>
        <v>Post-tax profit from continuing operations</v>
      </c>
      <c r="B165" s="135">
        <v>-17.452899118497534</v>
      </c>
      <c r="C165" s="135">
        <v>-1.9000000000000004</v>
      </c>
      <c r="D165" s="135">
        <v>-4.300000000000001</v>
      </c>
      <c r="E165" s="135">
        <v>-5.899999999999997</v>
      </c>
      <c r="F165" s="135">
        <v>-10.999999999999996</v>
      </c>
      <c r="G165" s="135">
        <v>-8.2</v>
      </c>
      <c r="H165" s="135">
        <v>-9.6</v>
      </c>
      <c r="I165" s="135">
        <v>-7.599999999999999</v>
      </c>
      <c r="J165" s="135">
        <v>-18.9</v>
      </c>
      <c r="K165" s="135">
        <v>-9.432157823425348</v>
      </c>
      <c r="L165" s="135">
        <v>0</v>
      </c>
      <c r="M165" s="135">
        <v>0</v>
      </c>
      <c r="N165" s="107"/>
    </row>
    <row r="166" spans="1:14" ht="12.75">
      <c r="A166" s="405" t="str">
        <f t="shared" si="6"/>
        <v>Post-tax profit from discontinuing operations</v>
      </c>
      <c r="B166" s="135">
        <v>0</v>
      </c>
      <c r="C166" s="135">
        <v>0</v>
      </c>
      <c r="D166" s="135">
        <v>0</v>
      </c>
      <c r="E166" s="135">
        <v>0</v>
      </c>
      <c r="F166" s="135">
        <v>0</v>
      </c>
      <c r="G166" s="135">
        <v>0</v>
      </c>
      <c r="H166" s="135">
        <v>0</v>
      </c>
      <c r="I166" s="135">
        <v>0</v>
      </c>
      <c r="J166" s="135">
        <v>0</v>
      </c>
      <c r="K166" s="135">
        <v>0</v>
      </c>
      <c r="L166" s="135">
        <v>0</v>
      </c>
      <c r="M166" s="135">
        <v>0</v>
      </c>
      <c r="N166" s="107"/>
    </row>
    <row r="167" spans="1:13" s="217" customFormat="1" ht="12.75">
      <c r="A167" s="68" t="str">
        <f t="shared" si="6"/>
        <v>Net profit for the period</v>
      </c>
      <c r="B167" s="135">
        <v>-17.452899118497534</v>
      </c>
      <c r="C167" s="135">
        <v>-1.9000000000000004</v>
      </c>
      <c r="D167" s="135">
        <v>-4.300000000000001</v>
      </c>
      <c r="E167" s="135">
        <v>-5.899999999999997</v>
      </c>
      <c r="F167" s="135">
        <v>-10.999999999999996</v>
      </c>
      <c r="G167" s="135">
        <v>-8.2</v>
      </c>
      <c r="H167" s="135">
        <v>-9.6</v>
      </c>
      <c r="I167" s="135">
        <v>-7.599999999999999</v>
      </c>
      <c r="J167" s="135">
        <v>-18.9</v>
      </c>
      <c r="K167" s="135">
        <v>-9.432157823425348</v>
      </c>
      <c r="L167" s="135">
        <v>0</v>
      </c>
      <c r="M167" s="135">
        <v>0</v>
      </c>
    </row>
    <row r="168" spans="1:13" s="217" customFormat="1" ht="12.75">
      <c r="A168" s="315" t="str">
        <f t="shared" si="6"/>
        <v>Attributable to non-controlling interests</v>
      </c>
      <c r="B168" s="135">
        <v>0</v>
      </c>
      <c r="C168" s="135">
        <v>0</v>
      </c>
      <c r="D168" s="135">
        <v>0</v>
      </c>
      <c r="E168" s="135">
        <v>0</v>
      </c>
      <c r="F168" s="135">
        <v>0</v>
      </c>
      <c r="G168" s="135">
        <v>0</v>
      </c>
      <c r="H168" s="135">
        <v>0</v>
      </c>
      <c r="I168" s="135">
        <v>0</v>
      </c>
      <c r="J168" s="135">
        <v>0</v>
      </c>
      <c r="K168" s="135">
        <v>0</v>
      </c>
      <c r="L168" s="135">
        <v>0</v>
      </c>
      <c r="M168" s="135">
        <v>0</v>
      </c>
    </row>
    <row r="169" spans="1:13" s="217" customFormat="1" ht="12.75">
      <c r="A169" s="316" t="str">
        <f t="shared" si="6"/>
        <v>Attributable to owners of the parent</v>
      </c>
      <c r="B169" s="136">
        <v>-17.452899118497534</v>
      </c>
      <c r="C169" s="136">
        <v>-1.9000000000000004</v>
      </c>
      <c r="D169" s="136">
        <v>-4.300000000000001</v>
      </c>
      <c r="E169" s="136">
        <v>-5.899999999999997</v>
      </c>
      <c r="F169" s="136">
        <v>-10.999999999999996</v>
      </c>
      <c r="G169" s="136">
        <v>-8.2</v>
      </c>
      <c r="H169" s="136">
        <v>-9.6</v>
      </c>
      <c r="I169" s="136">
        <v>-7.599999999999999</v>
      </c>
      <c r="J169" s="136">
        <v>-18.9</v>
      </c>
      <c r="K169" s="136">
        <v>-9.432157823425348</v>
      </c>
      <c r="L169" s="136">
        <v>0</v>
      </c>
      <c r="M169" s="136">
        <v>0</v>
      </c>
    </row>
    <row r="170" spans="1:13" ht="12.75">
      <c r="A170" s="78">
        <f aca="true" t="shared" si="7" ref="A170:A175">A145</f>
      </c>
      <c r="B170" s="136"/>
      <c r="C170" s="136"/>
      <c r="D170" s="136"/>
      <c r="E170" s="136"/>
      <c r="F170" s="136"/>
      <c r="G170" s="136"/>
      <c r="H170" s="136"/>
      <c r="I170" s="136"/>
      <c r="J170" s="136"/>
      <c r="K170" s="136"/>
      <c r="L170" s="136"/>
      <c r="M170" s="136"/>
    </row>
    <row r="171" spans="1:13" ht="12.75">
      <c r="A171" s="23" t="str">
        <f t="shared" si="7"/>
        <v>Average risk-weighted assets</v>
      </c>
      <c r="B171" s="137">
        <v>710.0533078848975</v>
      </c>
      <c r="C171" s="137">
        <v>726.5481688639538</v>
      </c>
      <c r="D171" s="137">
        <v>679.9011878670849</v>
      </c>
      <c r="E171" s="137">
        <v>779.1621143109505</v>
      </c>
      <c r="F171" s="137">
        <v>843.1837255701789</v>
      </c>
      <c r="G171" s="137">
        <v>838.6498211362743</v>
      </c>
      <c r="H171" s="137">
        <v>710.8592363463135</v>
      </c>
      <c r="I171" s="137">
        <v>675.8022451152185</v>
      </c>
      <c r="J171" s="137">
        <v>525.8157218015808</v>
      </c>
      <c r="K171" s="137">
        <v>493.498787</v>
      </c>
      <c r="L171" s="137">
        <v>0</v>
      </c>
      <c r="M171" s="137">
        <v>0</v>
      </c>
    </row>
    <row r="172" spans="1:13" ht="12.75">
      <c r="A172" s="23" t="str">
        <f t="shared" si="7"/>
        <v>Average attributed equity</v>
      </c>
      <c r="B172" s="137">
        <v>63.343109475962386</v>
      </c>
      <c r="C172" s="137">
        <v>63.54569876329726</v>
      </c>
      <c r="D172" s="137">
        <v>59.76240085733965</v>
      </c>
      <c r="E172" s="137">
        <v>67.1570338002048</v>
      </c>
      <c r="F172" s="137">
        <v>72.48529952585454</v>
      </c>
      <c r="G172" s="137">
        <v>88.13937099513413</v>
      </c>
      <c r="H172" s="137">
        <v>75.71468227037289</v>
      </c>
      <c r="I172" s="137">
        <v>72.50289371016888</v>
      </c>
      <c r="J172" s="137">
        <v>57.65700874079795</v>
      </c>
      <c r="K172" s="137">
        <v>54.210896624450086</v>
      </c>
      <c r="L172" s="137">
        <v>0</v>
      </c>
      <c r="M172" s="137">
        <v>0</v>
      </c>
    </row>
    <row r="173" spans="1:13" ht="12.75">
      <c r="A173" s="23">
        <f t="shared" si="7"/>
      </c>
      <c r="B173" s="21"/>
      <c r="C173" s="21"/>
      <c r="D173" s="21"/>
      <c r="E173" s="21"/>
      <c r="F173" s="21"/>
      <c r="G173" s="21"/>
      <c r="H173" s="21"/>
      <c r="I173" s="21"/>
      <c r="J173" s="21"/>
      <c r="K173" s="21"/>
      <c r="L173" s="21"/>
      <c r="M173" s="21"/>
    </row>
    <row r="174" spans="1:13" ht="12.75">
      <c r="A174" s="20" t="str">
        <f t="shared" si="7"/>
        <v>Cost/income ratio </v>
      </c>
      <c r="B174" s="142">
        <v>1.2543698056018422</v>
      </c>
      <c r="C174" s="142">
        <v>1.0347826086956522</v>
      </c>
      <c r="D174" s="142">
        <v>1.2526315789473685</v>
      </c>
      <c r="E174" s="142">
        <v>1.8059701492537308</v>
      </c>
      <c r="F174" s="142">
        <v>1.9545454545454544</v>
      </c>
      <c r="G174" s="142">
        <v>1.5584415584415585</v>
      </c>
      <c r="H174" s="142">
        <v>2.0338983050847457</v>
      </c>
      <c r="I174" s="142">
        <v>1.2254901960784312</v>
      </c>
      <c r="J174" s="142">
        <v>-10.083333333333341</v>
      </c>
      <c r="K174" s="142">
        <v>2.471318329688105</v>
      </c>
      <c r="L174" s="142">
        <v>0</v>
      </c>
      <c r="M174" s="142">
        <v>0</v>
      </c>
    </row>
    <row r="175" spans="1:13" ht="12.75">
      <c r="A175" s="20" t="str">
        <f t="shared" si="7"/>
        <v>ROE based on net profit</v>
      </c>
      <c r="B175" s="142">
        <v>-1.1021182422451559</v>
      </c>
      <c r="C175" s="142">
        <v>-0.11959896811127067</v>
      </c>
      <c r="D175" s="142">
        <v>-0.2878063758023805</v>
      </c>
      <c r="E175" s="142">
        <v>-0.3514151633053218</v>
      </c>
      <c r="F175" s="142">
        <v>-0.6070196341577615</v>
      </c>
      <c r="G175" s="142" t="s">
        <v>289</v>
      </c>
      <c r="H175" s="142" t="s">
        <v>289</v>
      </c>
      <c r="I175" s="142" t="s">
        <v>289</v>
      </c>
      <c r="J175" s="142" t="s">
        <v>289</v>
      </c>
      <c r="K175" s="142" t="s">
        <v>289</v>
      </c>
      <c r="L175" s="142">
        <v>0</v>
      </c>
      <c r="M175" s="142">
        <v>0</v>
      </c>
    </row>
    <row r="176" spans="1:13" ht="12.75">
      <c r="A176" s="20"/>
      <c r="B176" s="142"/>
      <c r="C176" s="142"/>
      <c r="D176" s="142"/>
      <c r="E176" s="142"/>
      <c r="F176" s="142"/>
      <c r="G176" s="142"/>
      <c r="H176" s="142"/>
      <c r="I176" s="142"/>
      <c r="J176" s="142"/>
      <c r="K176" s="142"/>
      <c r="L176" s="142"/>
      <c r="M176" s="142"/>
    </row>
    <row r="177" spans="1:13" ht="12.75">
      <c r="A177" s="238" t="str">
        <f>A27</f>
        <v>EOP customer loans</v>
      </c>
      <c r="B177" s="137">
        <v>486.27834</v>
      </c>
      <c r="C177" s="137">
        <v>443.68737</v>
      </c>
      <c r="D177" s="137">
        <v>441.110113</v>
      </c>
      <c r="E177" s="137">
        <v>479.024</v>
      </c>
      <c r="F177" s="137">
        <v>496.66197</v>
      </c>
      <c r="G177" s="137">
        <v>440.26975</v>
      </c>
      <c r="H177" s="137">
        <v>470.04225</v>
      </c>
      <c r="I177" s="137">
        <v>452.52046</v>
      </c>
      <c r="J177" s="137">
        <v>425.8923</v>
      </c>
      <c r="K177" s="137">
        <v>410</v>
      </c>
      <c r="L177" s="137">
        <v>0</v>
      </c>
      <c r="M177" s="137">
        <v>0</v>
      </c>
    </row>
    <row r="178" spans="1:13" ht="12.75">
      <c r="A178" s="239" t="str">
        <f>A28</f>
        <v>EOP customer deposits</v>
      </c>
      <c r="B178" s="137">
        <v>135.72766000000001</v>
      </c>
      <c r="C178" s="137">
        <v>136.94845999999998</v>
      </c>
      <c r="D178" s="137">
        <v>193.22414999999998</v>
      </c>
      <c r="E178" s="137">
        <v>181.86913</v>
      </c>
      <c r="F178" s="137">
        <v>189.51559</v>
      </c>
      <c r="G178" s="137">
        <v>204.77617</v>
      </c>
      <c r="H178" s="137">
        <v>208.84102000000001</v>
      </c>
      <c r="I178" s="137">
        <v>254.72882</v>
      </c>
      <c r="J178" s="137">
        <v>274.04563</v>
      </c>
      <c r="K178" s="137">
        <v>256.282976</v>
      </c>
      <c r="L178" s="137">
        <v>0</v>
      </c>
      <c r="M178" s="137">
        <v>0</v>
      </c>
    </row>
    <row r="179" ht="12.75">
      <c r="M179" s="107"/>
    </row>
    <row r="180" ht="12.75">
      <c r="M180" s="107"/>
    </row>
    <row r="182" spans="1:12" ht="12.75" customHeight="1">
      <c r="A182" s="467" t="s">
        <v>12</v>
      </c>
      <c r="B182" s="467"/>
      <c r="C182" s="467"/>
      <c r="D182" s="467"/>
      <c r="E182" s="467"/>
      <c r="F182" s="467"/>
      <c r="G182" s="467"/>
      <c r="H182" s="467"/>
      <c r="I182" s="467"/>
      <c r="J182" s="467"/>
      <c r="K182" s="467"/>
      <c r="L182" s="467"/>
    </row>
    <row r="183" spans="1:12" ht="12.75" customHeight="1">
      <c r="A183" s="467"/>
      <c r="B183" s="467"/>
      <c r="C183" s="467"/>
      <c r="D183" s="467"/>
      <c r="E183" s="467"/>
      <c r="F183" s="467"/>
      <c r="G183" s="467"/>
      <c r="H183" s="467"/>
      <c r="I183" s="467"/>
      <c r="J183" s="467"/>
      <c r="K183" s="467"/>
      <c r="L183" s="467"/>
    </row>
    <row r="184" spans="1:12" ht="12.75" customHeight="1">
      <c r="A184" s="467"/>
      <c r="B184" s="467"/>
      <c r="C184" s="467"/>
      <c r="D184" s="467"/>
      <c r="E184" s="467"/>
      <c r="F184" s="467"/>
      <c r="G184" s="467"/>
      <c r="H184" s="467"/>
      <c r="I184" s="467"/>
      <c r="J184" s="467"/>
      <c r="K184" s="467"/>
      <c r="L184" s="467"/>
    </row>
    <row r="185" ht="15">
      <c r="A185" s="210" t="s">
        <v>105</v>
      </c>
    </row>
    <row r="186" ht="15">
      <c r="A186" s="210" t="s">
        <v>106</v>
      </c>
    </row>
  </sheetData>
  <sheetProtection/>
  <mergeCells count="9">
    <mergeCell ref="A182:L184"/>
    <mergeCell ref="C4:M4"/>
    <mergeCell ref="C130:M130"/>
    <mergeCell ref="C55:M55"/>
    <mergeCell ref="C80:M80"/>
    <mergeCell ref="C105:M105"/>
    <mergeCell ref="B5:M5"/>
    <mergeCell ref="B30:M30"/>
    <mergeCell ref="C155:M155"/>
  </mergeCells>
  <printOptions/>
  <pageMargins left="0.75" right="0.75" top="1" bottom="1" header="0.4921259845" footer="0.4921259845"/>
  <pageSetup horizontalDpi="600" verticalDpi="600" orientation="landscape" paperSize="9" scale="72" r:id="rId2"/>
  <headerFooter alignWithMargins="0">
    <oddFooter>&amp;CSeite &amp;P von &amp;N</oddFooter>
  </headerFooter>
  <rowBreaks count="4" manualBreakCount="4">
    <brk id="29" max="12" man="1"/>
    <brk id="54" max="12" man="1"/>
    <brk id="104" max="12" man="1"/>
    <brk id="154" max="12" man="1"/>
  </rowBreaks>
  <drawing r:id="rId1"/>
</worksheet>
</file>

<file path=xl/worksheets/sheet16.xml><?xml version="1.0" encoding="utf-8"?>
<worksheet xmlns="http://schemas.openxmlformats.org/spreadsheetml/2006/main" xmlns:r="http://schemas.openxmlformats.org/officeDocument/2006/relationships">
  <sheetPr>
    <tabColor indexed="11"/>
  </sheetPr>
  <dimension ref="A1:X67"/>
  <sheetViews>
    <sheetView showGridLines="0" view="pageBreakPreview" zoomScaleSheetLayoutView="100" zoomScalePageLayoutView="0" workbookViewId="0" topLeftCell="B7">
      <selection activeCell="Y17" sqref="Y17"/>
    </sheetView>
  </sheetViews>
  <sheetFormatPr defaultColWidth="9.125" defaultRowHeight="12"/>
  <cols>
    <col min="1" max="1" width="26.25390625" style="18" customWidth="1"/>
    <col min="2" max="2" width="10.25390625" style="18" customWidth="1"/>
    <col min="3" max="3" width="10.25390625" style="252" customWidth="1"/>
    <col min="4" max="7" width="10.25390625" style="18" customWidth="1"/>
    <col min="8" max="16384" width="9.125" style="240" customWidth="1"/>
  </cols>
  <sheetData>
    <row r="1" spans="1:7" ht="49.5" customHeight="1">
      <c r="A1" s="4"/>
      <c r="B1" s="244"/>
      <c r="C1" s="245"/>
      <c r="D1" s="244"/>
      <c r="E1" s="4"/>
      <c r="F1" s="4"/>
      <c r="G1" s="4"/>
    </row>
    <row r="2" spans="1:7" ht="24.75" customHeight="1">
      <c r="A2" s="58" t="s">
        <v>23</v>
      </c>
      <c r="B2" s="19"/>
      <c r="C2" s="106"/>
      <c r="D2" s="19"/>
      <c r="E2" s="19"/>
      <c r="F2" s="19"/>
      <c r="G2" s="19"/>
    </row>
    <row r="3" spans="1:7" ht="31.5" customHeight="1">
      <c r="A3" s="58"/>
      <c r="B3" s="19"/>
      <c r="C3" s="106"/>
      <c r="D3" s="19"/>
      <c r="E3" s="19"/>
      <c r="F3" s="19"/>
      <c r="G3" s="19"/>
    </row>
    <row r="4" spans="1:24" ht="16.5" customHeight="1">
      <c r="A4" s="246"/>
      <c r="B4" s="491" t="s">
        <v>103</v>
      </c>
      <c r="C4" s="491"/>
      <c r="D4" s="491"/>
      <c r="E4" s="491"/>
      <c r="F4" s="491"/>
      <c r="G4" s="491"/>
      <c r="H4" s="491"/>
      <c r="I4" s="491"/>
      <c r="J4" s="491"/>
      <c r="K4" s="491"/>
      <c r="L4" s="491"/>
      <c r="M4" s="491"/>
      <c r="N4" s="491"/>
      <c r="O4" s="491"/>
      <c r="P4" s="491"/>
      <c r="Q4" s="491"/>
      <c r="R4" s="491"/>
      <c r="S4" s="491"/>
      <c r="T4" s="491"/>
      <c r="U4" s="491"/>
      <c r="V4" s="491"/>
      <c r="W4" s="491"/>
      <c r="X4" s="491"/>
    </row>
    <row r="5" spans="1:24" ht="12.75" customHeight="1">
      <c r="A5" s="247"/>
      <c r="B5" s="248" t="s">
        <v>59</v>
      </c>
      <c r="C5" s="248">
        <v>39600</v>
      </c>
      <c r="D5" s="248">
        <v>39692</v>
      </c>
      <c r="E5" s="248" t="s">
        <v>25</v>
      </c>
      <c r="F5" s="248" t="s">
        <v>26</v>
      </c>
      <c r="G5" s="248">
        <v>39965</v>
      </c>
      <c r="H5" s="248">
        <v>40057</v>
      </c>
      <c r="I5" s="248">
        <v>40177</v>
      </c>
      <c r="J5" s="248">
        <v>40268</v>
      </c>
      <c r="K5" s="248">
        <v>40359</v>
      </c>
      <c r="L5" s="248">
        <v>40451</v>
      </c>
      <c r="M5" s="248">
        <v>40543</v>
      </c>
      <c r="N5" s="248">
        <v>40633</v>
      </c>
      <c r="O5" s="248">
        <v>40724</v>
      </c>
      <c r="P5" s="248">
        <v>40816</v>
      </c>
      <c r="Q5" s="248">
        <v>40908</v>
      </c>
      <c r="R5" s="248">
        <v>40999</v>
      </c>
      <c r="S5" s="248">
        <v>41090</v>
      </c>
      <c r="T5" s="248">
        <v>41182</v>
      </c>
      <c r="U5" s="248">
        <v>41274</v>
      </c>
      <c r="V5" s="248">
        <v>41364</v>
      </c>
      <c r="W5" s="248">
        <v>41455</v>
      </c>
      <c r="X5" s="248">
        <v>41547</v>
      </c>
    </row>
    <row r="6" spans="1:24" ht="12.75" customHeight="1">
      <c r="A6" s="249" t="str">
        <f>A13</f>
        <v>Return on Equity</v>
      </c>
      <c r="B6" s="253" t="s">
        <v>43</v>
      </c>
      <c r="C6" s="253" t="s">
        <v>43</v>
      </c>
      <c r="D6" s="253" t="s">
        <v>43</v>
      </c>
      <c r="E6" s="253" t="s">
        <v>43</v>
      </c>
      <c r="F6" s="253" t="s">
        <v>43</v>
      </c>
      <c r="G6" s="253" t="s">
        <v>43</v>
      </c>
      <c r="H6" s="253" t="s">
        <v>43</v>
      </c>
      <c r="I6" s="250">
        <v>0.10035617636944164</v>
      </c>
      <c r="J6" s="250">
        <v>0.11</v>
      </c>
      <c r="K6" s="250">
        <v>0.12</v>
      </c>
      <c r="L6" s="250">
        <v>0.112</v>
      </c>
      <c r="M6" s="250">
        <v>0.096</v>
      </c>
      <c r="N6" s="250">
        <v>0.134</v>
      </c>
      <c r="O6" s="250">
        <v>0.148</v>
      </c>
      <c r="P6" s="250">
        <v>0.139</v>
      </c>
      <c r="Q6" s="250">
        <v>0.154</v>
      </c>
      <c r="R6" s="250">
        <v>0.149</v>
      </c>
      <c r="S6" s="250">
        <v>0.141</v>
      </c>
      <c r="T6" s="250">
        <v>0.137</v>
      </c>
      <c r="U6" s="250">
        <v>0.11</v>
      </c>
      <c r="V6" s="250">
        <v>0.141</v>
      </c>
      <c r="W6" s="250">
        <v>0.101</v>
      </c>
      <c r="X6" s="250">
        <v>0.113</v>
      </c>
    </row>
    <row r="7" spans="1:24" ht="12.75" customHeight="1">
      <c r="A7" s="249" t="str">
        <f>A14</f>
        <v>Cost income ratio</v>
      </c>
      <c r="B7" s="253" t="s">
        <v>43</v>
      </c>
      <c r="C7" s="253" t="s">
        <v>43</v>
      </c>
      <c r="D7" s="253" t="s">
        <v>43</v>
      </c>
      <c r="E7" s="253" t="s">
        <v>43</v>
      </c>
      <c r="F7" s="253" t="s">
        <v>43</v>
      </c>
      <c r="G7" s="253" t="s">
        <v>43</v>
      </c>
      <c r="H7" s="253" t="s">
        <v>43</v>
      </c>
      <c r="I7" s="250">
        <v>0.6431457380003334</v>
      </c>
      <c r="J7" s="250">
        <v>0.6045377197958025</v>
      </c>
      <c r="K7" s="250">
        <v>0.5946758568955923</v>
      </c>
      <c r="L7" s="250">
        <v>0.6126885490032293</v>
      </c>
      <c r="M7" s="250">
        <v>0.5958389541113261</v>
      </c>
      <c r="N7" s="250">
        <v>0.5953123138002621</v>
      </c>
      <c r="O7" s="250">
        <v>0.5891523691678825</v>
      </c>
      <c r="P7" s="250">
        <v>0.589010373427261</v>
      </c>
      <c r="Q7" s="250">
        <v>0.5769869926609626</v>
      </c>
      <c r="R7" s="250">
        <v>0.6112</v>
      </c>
      <c r="S7" s="250">
        <v>0.6257</v>
      </c>
      <c r="T7" s="250">
        <v>0.6306</v>
      </c>
      <c r="U7" s="250">
        <v>0.6317</v>
      </c>
      <c r="V7" s="250">
        <v>0.6491</v>
      </c>
      <c r="W7" s="250">
        <v>0.6362</v>
      </c>
      <c r="X7" s="250">
        <v>0.6274861864876438</v>
      </c>
    </row>
    <row r="8" spans="1:24" ht="12.75" customHeight="1">
      <c r="A8" s="249" t="s">
        <v>101</v>
      </c>
      <c r="B8" s="253" t="s">
        <v>43</v>
      </c>
      <c r="C8" s="253" t="s">
        <v>43</v>
      </c>
      <c r="D8" s="253" t="s">
        <v>43</v>
      </c>
      <c r="E8" s="253" t="s">
        <v>43</v>
      </c>
      <c r="F8" s="253" t="s">
        <v>43</v>
      </c>
      <c r="G8" s="253" t="s">
        <v>43</v>
      </c>
      <c r="H8" s="253" t="s">
        <v>43</v>
      </c>
      <c r="I8" s="250">
        <v>0.01958435714996233</v>
      </c>
      <c r="J8" s="250">
        <v>0.01967967307670022</v>
      </c>
      <c r="K8" s="250">
        <v>0.019996405683469803</v>
      </c>
      <c r="L8" s="250">
        <v>0.020364449140316335</v>
      </c>
      <c r="M8" s="250">
        <v>0.020259585003113582</v>
      </c>
      <c r="N8" s="250">
        <v>0.018629578440822598</v>
      </c>
      <c r="O8" s="250">
        <v>0.019945311041046774</v>
      </c>
      <c r="P8" s="250">
        <v>0.020998234435904924</v>
      </c>
      <c r="Q8" s="250">
        <v>0.020864778601751958</v>
      </c>
      <c r="R8" s="250">
        <v>0.020509571131556856</v>
      </c>
      <c r="S8" s="250">
        <v>0.0201</v>
      </c>
      <c r="T8" s="250">
        <v>0.0203</v>
      </c>
      <c r="U8" s="250">
        <v>0.0201</v>
      </c>
      <c r="V8" s="250">
        <v>0.0198</v>
      </c>
      <c r="W8" s="250">
        <v>0.0187</v>
      </c>
      <c r="X8" s="250">
        <v>0.0189</v>
      </c>
    </row>
    <row r="9" spans="1:24" ht="12.75" customHeight="1">
      <c r="A9" s="249" t="str">
        <f>A16</f>
        <v>Loan to deposit ratio</v>
      </c>
      <c r="B9" s="253" t="s">
        <v>43</v>
      </c>
      <c r="C9" s="253" t="s">
        <v>43</v>
      </c>
      <c r="D9" s="253" t="s">
        <v>43</v>
      </c>
      <c r="E9" s="253" t="s">
        <v>43</v>
      </c>
      <c r="F9" s="253" t="s">
        <v>43</v>
      </c>
      <c r="G9" s="253" t="s">
        <v>43</v>
      </c>
      <c r="H9" s="253" t="s">
        <v>43</v>
      </c>
      <c r="I9" s="250">
        <v>0.8156572003015833</v>
      </c>
      <c r="J9" s="250">
        <v>0.818416740199168</v>
      </c>
      <c r="K9" s="250">
        <v>0.799639423076923</v>
      </c>
      <c r="L9" s="250">
        <v>0.8187841236733943</v>
      </c>
      <c r="M9" s="250">
        <v>0.8395341710082745</v>
      </c>
      <c r="N9" s="250">
        <v>0.7999281609195402</v>
      </c>
      <c r="O9" s="250">
        <v>0.784</v>
      </c>
      <c r="P9" s="250">
        <v>0.8041</v>
      </c>
      <c r="Q9" s="250">
        <v>0.8116</v>
      </c>
      <c r="R9" s="250">
        <v>0.7761701779313651</v>
      </c>
      <c r="S9" s="250">
        <v>0.7719</v>
      </c>
      <c r="T9" s="250">
        <v>0.7591</v>
      </c>
      <c r="U9" s="250">
        <v>0.7667</v>
      </c>
      <c r="V9" s="250">
        <v>0.7575</v>
      </c>
      <c r="W9" s="250">
        <v>0.7483</v>
      </c>
      <c r="X9" s="250">
        <v>0.7830540862884057</v>
      </c>
    </row>
    <row r="10" spans="1:7" ht="12.75" customHeight="1">
      <c r="A10" s="58"/>
      <c r="B10" s="19"/>
      <c r="C10" s="106"/>
      <c r="D10" s="19"/>
      <c r="E10" s="19"/>
      <c r="F10" s="19"/>
      <c r="G10" s="19"/>
    </row>
    <row r="11" spans="1:24" ht="16.5" customHeight="1">
      <c r="A11" s="246"/>
      <c r="B11" s="491" t="s">
        <v>24</v>
      </c>
      <c r="C11" s="491"/>
      <c r="D11" s="491"/>
      <c r="E11" s="491"/>
      <c r="F11" s="491"/>
      <c r="G11" s="491"/>
      <c r="H11" s="491"/>
      <c r="I11" s="491"/>
      <c r="J11" s="491"/>
      <c r="K11" s="491"/>
      <c r="L11" s="491"/>
      <c r="M11" s="491"/>
      <c r="N11" s="491"/>
      <c r="O11" s="491"/>
      <c r="P11" s="491"/>
      <c r="Q11" s="491"/>
      <c r="R11" s="491"/>
      <c r="S11" s="491"/>
      <c r="T11" s="491"/>
      <c r="U11" s="491"/>
      <c r="V11" s="491"/>
      <c r="W11" s="491"/>
      <c r="X11" s="491"/>
    </row>
    <row r="12" spans="1:24" s="241" customFormat="1" ht="12.75">
      <c r="A12" s="247"/>
      <c r="B12" s="248" t="s">
        <v>59</v>
      </c>
      <c r="C12" s="248">
        <v>39600</v>
      </c>
      <c r="D12" s="248">
        <v>39692</v>
      </c>
      <c r="E12" s="248" t="s">
        <v>25</v>
      </c>
      <c r="F12" s="248" t="s">
        <v>26</v>
      </c>
      <c r="G12" s="248">
        <v>39965</v>
      </c>
      <c r="H12" s="248">
        <v>40057</v>
      </c>
      <c r="I12" s="248">
        <v>40177</v>
      </c>
      <c r="J12" s="248">
        <v>40268</v>
      </c>
      <c r="K12" s="248">
        <v>40359</v>
      </c>
      <c r="L12" s="248">
        <v>40451</v>
      </c>
      <c r="M12" s="248">
        <v>40543</v>
      </c>
      <c r="N12" s="248">
        <v>40633</v>
      </c>
      <c r="O12" s="248">
        <v>40724</v>
      </c>
      <c r="P12" s="248">
        <v>40816</v>
      </c>
      <c r="Q12" s="248">
        <v>40908</v>
      </c>
      <c r="R12" s="248">
        <v>40999</v>
      </c>
      <c r="S12" s="248">
        <v>41090</v>
      </c>
      <c r="T12" s="248">
        <v>41182</v>
      </c>
      <c r="U12" s="248">
        <v>41274</v>
      </c>
      <c r="V12" s="248">
        <v>41364</v>
      </c>
      <c r="W12" s="248">
        <v>41455</v>
      </c>
      <c r="X12" s="248">
        <v>41547</v>
      </c>
    </row>
    <row r="13" spans="1:24" s="241" customFormat="1" ht="12.75">
      <c r="A13" s="249" t="s">
        <v>27</v>
      </c>
      <c r="B13" s="250">
        <v>0.2259</v>
      </c>
      <c r="C13" s="250">
        <v>0.2293</v>
      </c>
      <c r="D13" s="250">
        <v>0.3202</v>
      </c>
      <c r="E13" s="250">
        <v>0.2634</v>
      </c>
      <c r="F13" s="250">
        <v>0.182</v>
      </c>
      <c r="G13" s="250">
        <v>0.199</v>
      </c>
      <c r="H13" s="250">
        <v>0.207</v>
      </c>
      <c r="I13" s="250">
        <v>0.203</v>
      </c>
      <c r="J13" s="250">
        <v>0.19319999999999998</v>
      </c>
      <c r="K13" s="250">
        <v>0.181111</v>
      </c>
      <c r="L13" s="250">
        <v>0.16899999999999998</v>
      </c>
      <c r="M13" s="250">
        <v>0.18179099999999998</v>
      </c>
      <c r="N13" s="250">
        <v>0.20997</v>
      </c>
      <c r="O13" s="250">
        <v>0.19738</v>
      </c>
      <c r="P13" s="250">
        <v>0.17257</v>
      </c>
      <c r="Q13" s="250">
        <v>0.182063</v>
      </c>
      <c r="R13" s="250">
        <v>0.21608100000000002</v>
      </c>
      <c r="S13" s="250">
        <v>0.197502</v>
      </c>
      <c r="T13" s="250">
        <v>0.185898</v>
      </c>
      <c r="U13" s="250">
        <v>0.192476</v>
      </c>
      <c r="V13" s="250">
        <v>0.17516269934272272</v>
      </c>
      <c r="W13" s="250">
        <v>0.17059410148838303</v>
      </c>
      <c r="X13" s="250">
        <v>0.15991902749447517</v>
      </c>
    </row>
    <row r="14" spans="1:24" s="241" customFormat="1" ht="12.75">
      <c r="A14" s="249" t="s">
        <v>28</v>
      </c>
      <c r="B14" s="250">
        <v>0.45531406860161555</v>
      </c>
      <c r="C14" s="250">
        <v>0.47323743728537687</v>
      </c>
      <c r="D14" s="250">
        <v>0.4722057093802518</v>
      </c>
      <c r="E14" s="250">
        <v>0.4575161328259012</v>
      </c>
      <c r="F14" s="250">
        <v>0.44464775473262946</v>
      </c>
      <c r="G14" s="250">
        <v>0.4253329370344013</v>
      </c>
      <c r="H14" s="250">
        <v>0.4202802201699203</v>
      </c>
      <c r="I14" s="250">
        <v>0.42210359360448174</v>
      </c>
      <c r="J14" s="250">
        <v>0.42093828190522403</v>
      </c>
      <c r="K14" s="250">
        <v>0.4214938271225255</v>
      </c>
      <c r="L14" s="250">
        <v>0.4150297074868145</v>
      </c>
      <c r="M14" s="250">
        <v>0.4112510155240421</v>
      </c>
      <c r="N14" s="250">
        <v>0.41557251921826016</v>
      </c>
      <c r="O14" s="250">
        <v>0.40814527234275894</v>
      </c>
      <c r="P14" s="250">
        <v>0.418633472523436</v>
      </c>
      <c r="Q14" s="250">
        <v>0.41812188905407727</v>
      </c>
      <c r="R14" s="250">
        <v>0.4076198499403093</v>
      </c>
      <c r="S14" s="250">
        <v>0.418543800176669</v>
      </c>
      <c r="T14" s="250">
        <v>0.4174291160010836</v>
      </c>
      <c r="U14" s="250">
        <v>0.4098457101275033</v>
      </c>
      <c r="V14" s="250">
        <v>0.41453072246455636</v>
      </c>
      <c r="W14" s="250">
        <v>0.42021060483382405</v>
      </c>
      <c r="X14" s="250">
        <v>0.4232513261262591</v>
      </c>
    </row>
    <row r="15" spans="1:24" s="241" customFormat="1" ht="12.75">
      <c r="A15" s="249" t="s">
        <v>29</v>
      </c>
      <c r="B15" s="250">
        <v>0.040553766156537226</v>
      </c>
      <c r="C15" s="250">
        <v>0.0395</v>
      </c>
      <c r="D15" s="250">
        <v>0.0395</v>
      </c>
      <c r="E15" s="250">
        <v>0.0406</v>
      </c>
      <c r="F15" s="250">
        <v>0.0419</v>
      </c>
      <c r="G15" s="250">
        <v>0.0419</v>
      </c>
      <c r="H15" s="250">
        <v>0.042116967516902935</v>
      </c>
      <c r="I15" s="250">
        <v>0.0416</v>
      </c>
      <c r="J15" s="250">
        <v>0.039655459740890825</v>
      </c>
      <c r="K15" s="250">
        <v>0.0389</v>
      </c>
      <c r="L15" s="250">
        <v>0.03847699215244851</v>
      </c>
      <c r="M15" s="250">
        <v>0.03869076605316799</v>
      </c>
      <c r="N15" s="250">
        <v>0.037204352892498224</v>
      </c>
      <c r="O15" s="250">
        <v>0.03851077573534316</v>
      </c>
      <c r="P15" s="250">
        <v>0.03874957409924531</v>
      </c>
      <c r="Q15" s="250">
        <v>0.037958229839615706</v>
      </c>
      <c r="R15" s="250">
        <v>0.03833206401758643</v>
      </c>
      <c r="S15" s="250">
        <v>0.038051119104735055</v>
      </c>
      <c r="T15" s="250">
        <v>0.0373929010338672</v>
      </c>
      <c r="U15" s="250">
        <v>0.03701061180665487</v>
      </c>
      <c r="V15" s="250">
        <v>0.0337452109327691</v>
      </c>
      <c r="W15" s="250">
        <v>0.034359102335208724</v>
      </c>
      <c r="X15" s="250">
        <v>0.03464329979948014</v>
      </c>
    </row>
    <row r="16" spans="1:24" s="241" customFormat="1" ht="12.75">
      <c r="A16" s="249" t="s">
        <v>30</v>
      </c>
      <c r="B16" s="250">
        <v>0.6755064116678385</v>
      </c>
      <c r="C16" s="250">
        <v>0.6732313688119341</v>
      </c>
      <c r="D16" s="250">
        <v>0.6752387614960189</v>
      </c>
      <c r="E16" s="250">
        <v>0.7143374300121464</v>
      </c>
      <c r="F16" s="250">
        <v>0.7025563374708791</v>
      </c>
      <c r="G16" s="250">
        <v>0.7089474298999855</v>
      </c>
      <c r="H16" s="250">
        <v>0.7288128813928595</v>
      </c>
      <c r="I16" s="250">
        <v>0.7245785531873056</v>
      </c>
      <c r="J16" s="250">
        <v>0.6809531441279442</v>
      </c>
      <c r="K16" s="250">
        <v>0.6566079496110762</v>
      </c>
      <c r="L16" s="250">
        <v>0.6868131416225308</v>
      </c>
      <c r="M16" s="250">
        <v>0.686226336655789</v>
      </c>
      <c r="N16" s="250">
        <v>0.6653406834731775</v>
      </c>
      <c r="O16" s="250">
        <v>0.6727777862228373</v>
      </c>
      <c r="P16" s="250">
        <v>0.6727152290827165</v>
      </c>
      <c r="Q16" s="250">
        <v>0.7192549207073465</v>
      </c>
      <c r="R16" s="250">
        <v>0.6976152745241772</v>
      </c>
      <c r="S16" s="250">
        <v>0.6972565063846676</v>
      </c>
      <c r="T16" s="250">
        <v>0.7010353199551154</v>
      </c>
      <c r="U16" s="250">
        <v>0.6942240484401304</v>
      </c>
      <c r="V16" s="250">
        <v>0.7071880265807255</v>
      </c>
      <c r="W16" s="250">
        <v>0.7174885719835952</v>
      </c>
      <c r="X16" s="250">
        <v>0.7249748417705519</v>
      </c>
    </row>
    <row r="17" spans="1:7" s="241" customFormat="1" ht="12.75">
      <c r="A17" s="249"/>
      <c r="B17" s="135"/>
      <c r="C17" s="135"/>
      <c r="D17" s="135"/>
      <c r="E17" s="135"/>
      <c r="F17" s="18"/>
      <c r="G17" s="18"/>
    </row>
    <row r="18" spans="1:24" s="241" customFormat="1" ht="15">
      <c r="A18" s="246"/>
      <c r="B18" s="491" t="s">
        <v>31</v>
      </c>
      <c r="C18" s="491"/>
      <c r="D18" s="491"/>
      <c r="E18" s="491"/>
      <c r="F18" s="491"/>
      <c r="G18" s="491"/>
      <c r="H18" s="491"/>
      <c r="I18" s="491"/>
      <c r="J18" s="491"/>
      <c r="K18" s="491"/>
      <c r="L18" s="491"/>
      <c r="M18" s="491"/>
      <c r="N18" s="491"/>
      <c r="O18" s="491"/>
      <c r="P18" s="491"/>
      <c r="Q18" s="491"/>
      <c r="R18" s="491"/>
      <c r="S18" s="491"/>
      <c r="T18" s="491"/>
      <c r="U18" s="491"/>
      <c r="V18" s="491"/>
      <c r="W18" s="491"/>
      <c r="X18" s="491"/>
    </row>
    <row r="19" spans="1:24" s="241" customFormat="1" ht="12.75">
      <c r="A19" s="251"/>
      <c r="B19" s="248" t="s">
        <v>59</v>
      </c>
      <c r="C19" s="248">
        <v>39600</v>
      </c>
      <c r="D19" s="248">
        <v>39692</v>
      </c>
      <c r="E19" s="248" t="s">
        <v>25</v>
      </c>
      <c r="F19" s="248" t="s">
        <v>26</v>
      </c>
      <c r="G19" s="248">
        <v>39965</v>
      </c>
      <c r="H19" s="248">
        <v>40057</v>
      </c>
      <c r="I19" s="248">
        <v>40177</v>
      </c>
      <c r="J19" s="248">
        <v>40268</v>
      </c>
      <c r="K19" s="248">
        <v>40359</v>
      </c>
      <c r="L19" s="248">
        <v>40451</v>
      </c>
      <c r="M19" s="248">
        <v>40543</v>
      </c>
      <c r="N19" s="248">
        <v>40633</v>
      </c>
      <c r="O19" s="248">
        <v>40724</v>
      </c>
      <c r="P19" s="248">
        <v>40816</v>
      </c>
      <c r="Q19" s="248">
        <v>40908</v>
      </c>
      <c r="R19" s="248">
        <v>40999</v>
      </c>
      <c r="S19" s="248">
        <v>41090</v>
      </c>
      <c r="T19" s="248">
        <v>41182</v>
      </c>
      <c r="U19" s="248">
        <v>41274</v>
      </c>
      <c r="V19" s="248">
        <v>41364</v>
      </c>
      <c r="W19" s="248">
        <v>41455</v>
      </c>
      <c r="X19" s="248">
        <v>41547</v>
      </c>
    </row>
    <row r="20" spans="1:24" s="241" customFormat="1" ht="12.75">
      <c r="A20" s="249" t="str">
        <f>A13</f>
        <v>Return on Equity</v>
      </c>
      <c r="B20" s="250">
        <v>0.307</v>
      </c>
      <c r="C20" s="250">
        <v>0.3037</v>
      </c>
      <c r="D20" s="250">
        <v>0.3231</v>
      </c>
      <c r="E20" s="250">
        <v>0.382</v>
      </c>
      <c r="F20" s="250">
        <v>0.2023</v>
      </c>
      <c r="G20" s="250">
        <v>0.1875</v>
      </c>
      <c r="H20" s="306">
        <v>0.14474938238929735</v>
      </c>
      <c r="I20" s="306">
        <v>0.1351</v>
      </c>
      <c r="J20" s="306">
        <v>0.13899999999999998</v>
      </c>
      <c r="K20" s="306">
        <v>0.1426</v>
      </c>
      <c r="L20" s="306">
        <v>0.0954</v>
      </c>
      <c r="M20" s="306">
        <v>0.0668</v>
      </c>
      <c r="N20" s="306">
        <v>0.0428</v>
      </c>
      <c r="O20" s="306">
        <v>0.0443</v>
      </c>
      <c r="P20" s="250">
        <v>0.013669999999999998</v>
      </c>
      <c r="Q20" s="250">
        <v>0.0095</v>
      </c>
      <c r="R20" s="253" t="s">
        <v>37</v>
      </c>
      <c r="S20" s="253" t="s">
        <v>37</v>
      </c>
      <c r="T20" s="253" t="s">
        <v>37</v>
      </c>
      <c r="U20" s="253" t="s">
        <v>37</v>
      </c>
      <c r="V20" s="253" t="s">
        <v>37</v>
      </c>
      <c r="W20" s="253">
        <v>0.16134383209487382</v>
      </c>
      <c r="X20" s="253">
        <v>0.10652174598403133</v>
      </c>
    </row>
    <row r="21" spans="1:24" s="242" customFormat="1" ht="12.75">
      <c r="A21" s="249" t="str">
        <f>A14</f>
        <v>Cost income ratio</v>
      </c>
      <c r="B21" s="250">
        <v>0.3951472001837861</v>
      </c>
      <c r="C21" s="250">
        <v>0.41440820876186546</v>
      </c>
      <c r="D21" s="250">
        <v>0.4265292352978119</v>
      </c>
      <c r="E21" s="250">
        <v>0.41387714057274383</v>
      </c>
      <c r="F21" s="250">
        <v>0.39494628580495567</v>
      </c>
      <c r="G21" s="250">
        <v>0.3945742200224925</v>
      </c>
      <c r="H21" s="306">
        <v>0.36337343560620267</v>
      </c>
      <c r="I21" s="306">
        <v>0.34377803652618005</v>
      </c>
      <c r="J21" s="306">
        <v>0.34636875815392215</v>
      </c>
      <c r="K21" s="306">
        <v>0.32943438347675863</v>
      </c>
      <c r="L21" s="306">
        <v>0.35084738266743776</v>
      </c>
      <c r="M21" s="306">
        <v>0.369445390385317</v>
      </c>
      <c r="N21" s="306">
        <v>0.4228562760425308</v>
      </c>
      <c r="O21" s="306">
        <v>0.40931441754435344</v>
      </c>
      <c r="P21" s="250">
        <v>0.40045804065745594</v>
      </c>
      <c r="Q21" s="250">
        <v>0.4102844668071244</v>
      </c>
      <c r="R21" s="250">
        <v>0.4071635657852407</v>
      </c>
      <c r="S21" s="250">
        <v>0.4010943149874352</v>
      </c>
      <c r="T21" s="250">
        <v>0.3938093218479898</v>
      </c>
      <c r="U21" s="250">
        <v>0.41646780819103874</v>
      </c>
      <c r="V21" s="250">
        <v>0.391352124921644</v>
      </c>
      <c r="W21" s="250">
        <v>0.3761164996325772</v>
      </c>
      <c r="X21" s="250">
        <v>0.37529283965995436</v>
      </c>
    </row>
    <row r="22" spans="1:24" s="241" customFormat="1" ht="12.75">
      <c r="A22" s="249" t="str">
        <f>A15</f>
        <v>Net interest margin</v>
      </c>
      <c r="B22" s="250">
        <v>0.0639</v>
      </c>
      <c r="C22" s="250">
        <v>0.0666</v>
      </c>
      <c r="D22" s="250">
        <v>0.0657</v>
      </c>
      <c r="E22" s="250">
        <v>0.068</v>
      </c>
      <c r="F22" s="250">
        <v>0.0694</v>
      </c>
      <c r="G22" s="250">
        <v>0.0684</v>
      </c>
      <c r="H22" s="306">
        <v>0.0685994427373296</v>
      </c>
      <c r="I22" s="306">
        <v>0.07237507249095626</v>
      </c>
      <c r="J22" s="306">
        <v>0.07190271875112093</v>
      </c>
      <c r="K22" s="306">
        <v>0.06979842379595243</v>
      </c>
      <c r="L22" s="306">
        <v>0.0697469783119147</v>
      </c>
      <c r="M22" s="306">
        <v>0.06726699550427022</v>
      </c>
      <c r="N22" s="306">
        <v>0.058552256920672716</v>
      </c>
      <c r="O22" s="306">
        <v>0.05594364815439394</v>
      </c>
      <c r="P22" s="250">
        <v>0.054060341796809776</v>
      </c>
      <c r="Q22" s="250">
        <v>0.051764969687775574</v>
      </c>
      <c r="R22" s="250">
        <v>0.047638760508450916</v>
      </c>
      <c r="S22" s="250">
        <v>0.045429423970346244</v>
      </c>
      <c r="T22" s="250">
        <v>0.04545275375221965</v>
      </c>
      <c r="U22" s="250">
        <v>0.04619008684738597</v>
      </c>
      <c r="V22" s="250">
        <v>0.04898268903072934</v>
      </c>
      <c r="W22" s="250">
        <v>0.049465249144884677</v>
      </c>
      <c r="X22" s="250">
        <v>0.04932417427820812</v>
      </c>
    </row>
    <row r="23" spans="1:24" s="242" customFormat="1" ht="12.75">
      <c r="A23" s="249" t="str">
        <f>A16</f>
        <v>Loan to deposit ratio</v>
      </c>
      <c r="B23" s="250">
        <v>1.3057800164525843</v>
      </c>
      <c r="C23" s="250">
        <v>1.3344940762634157</v>
      </c>
      <c r="D23" s="250">
        <v>1.3918393689002095</v>
      </c>
      <c r="E23" s="250">
        <v>1.444341673838268</v>
      </c>
      <c r="F23" s="250">
        <v>1.484485026101973</v>
      </c>
      <c r="G23" s="250">
        <v>1.4313484855782077</v>
      </c>
      <c r="H23" s="306">
        <v>1.4315688630482366</v>
      </c>
      <c r="I23" s="306">
        <v>1.4359529157160713</v>
      </c>
      <c r="J23" s="306">
        <v>1.4558139496009317</v>
      </c>
      <c r="K23" s="306">
        <v>1.4552892417821897</v>
      </c>
      <c r="L23" s="306">
        <v>1.4512908104064886</v>
      </c>
      <c r="M23" s="306">
        <v>1.380920531968984</v>
      </c>
      <c r="N23" s="306">
        <v>1.3737033321598477</v>
      </c>
      <c r="O23" s="306">
        <v>1.3405581805030338</v>
      </c>
      <c r="P23" s="250">
        <v>1.3548350724967468</v>
      </c>
      <c r="Q23" s="250">
        <v>1.3457019875732583</v>
      </c>
      <c r="R23" s="250">
        <v>1.3618720554201176</v>
      </c>
      <c r="S23" s="250">
        <v>1.399601663688485</v>
      </c>
      <c r="T23" s="250">
        <v>1.407552515597788</v>
      </c>
      <c r="U23" s="250">
        <v>1.4057510791121495</v>
      </c>
      <c r="V23" s="250">
        <v>1.3823756806236065</v>
      </c>
      <c r="W23" s="250">
        <v>1.3899</v>
      </c>
      <c r="X23" s="250">
        <v>1.3114504774491775</v>
      </c>
    </row>
    <row r="24" spans="1:7" s="242" customFormat="1" ht="12.75">
      <c r="A24" s="18"/>
      <c r="B24" s="18"/>
      <c r="C24" s="252"/>
      <c r="D24" s="18"/>
      <c r="E24" s="18"/>
      <c r="F24" s="18"/>
      <c r="G24" s="18"/>
    </row>
    <row r="25" spans="1:24" s="242" customFormat="1" ht="15">
      <c r="A25" s="246"/>
      <c r="B25" s="491" t="s">
        <v>32</v>
      </c>
      <c r="C25" s="491"/>
      <c r="D25" s="491"/>
      <c r="E25" s="491"/>
      <c r="F25" s="491"/>
      <c r="G25" s="491"/>
      <c r="H25" s="491"/>
      <c r="I25" s="491"/>
      <c r="J25" s="491"/>
      <c r="K25" s="491"/>
      <c r="L25" s="491"/>
      <c r="M25" s="491"/>
      <c r="N25" s="491"/>
      <c r="O25" s="491"/>
      <c r="P25" s="491"/>
      <c r="Q25" s="491"/>
      <c r="R25" s="491"/>
      <c r="S25" s="491"/>
      <c r="T25" s="491"/>
      <c r="U25" s="491"/>
      <c r="V25" s="491"/>
      <c r="W25" s="491"/>
      <c r="X25" s="491"/>
    </row>
    <row r="26" spans="1:24" s="241" customFormat="1" ht="12.75">
      <c r="A26" s="247"/>
      <c r="B26" s="248" t="s">
        <v>59</v>
      </c>
      <c r="C26" s="248">
        <v>39600</v>
      </c>
      <c r="D26" s="248">
        <v>39692</v>
      </c>
      <c r="E26" s="248" t="s">
        <v>25</v>
      </c>
      <c r="F26" s="248" t="s">
        <v>26</v>
      </c>
      <c r="G26" s="248">
        <v>39965</v>
      </c>
      <c r="H26" s="248">
        <v>40057</v>
      </c>
      <c r="I26" s="248">
        <v>40177</v>
      </c>
      <c r="J26" s="248">
        <v>40268</v>
      </c>
      <c r="K26" s="248">
        <v>40359</v>
      </c>
      <c r="L26" s="248">
        <v>40451</v>
      </c>
      <c r="M26" s="248">
        <v>40543</v>
      </c>
      <c r="N26" s="248">
        <v>40633</v>
      </c>
      <c r="O26" s="248">
        <v>40724</v>
      </c>
      <c r="P26" s="248">
        <v>40816</v>
      </c>
      <c r="Q26" s="248">
        <v>40908</v>
      </c>
      <c r="R26" s="248">
        <v>40999</v>
      </c>
      <c r="S26" s="248">
        <v>41090</v>
      </c>
      <c r="T26" s="248">
        <v>41182</v>
      </c>
      <c r="U26" s="248">
        <v>41274</v>
      </c>
      <c r="V26" s="248">
        <v>41364</v>
      </c>
      <c r="W26" s="248">
        <v>41455</v>
      </c>
      <c r="X26" s="248">
        <v>41547</v>
      </c>
    </row>
    <row r="27" spans="1:24" s="243" customFormat="1" ht="12.75">
      <c r="A27" s="249" t="str">
        <f>A13</f>
        <v>Return on Equity</v>
      </c>
      <c r="B27" s="250">
        <v>0.1985</v>
      </c>
      <c r="C27" s="250">
        <v>0.2114</v>
      </c>
      <c r="D27" s="250">
        <v>0.247</v>
      </c>
      <c r="E27" s="250">
        <v>0.1866</v>
      </c>
      <c r="F27" s="250">
        <v>0.0952</v>
      </c>
      <c r="G27" s="250">
        <v>0.0756</v>
      </c>
      <c r="H27" s="250">
        <v>0.068</v>
      </c>
      <c r="I27" s="250">
        <v>0.0385</v>
      </c>
      <c r="J27" s="250">
        <v>0.149</v>
      </c>
      <c r="K27" s="250">
        <v>0.1472</v>
      </c>
      <c r="L27" s="250">
        <v>0.15309999999999999</v>
      </c>
      <c r="M27" s="250">
        <v>0.17729999999999999</v>
      </c>
      <c r="N27" s="250">
        <v>0.213</v>
      </c>
      <c r="O27" s="250">
        <v>0.2116</v>
      </c>
      <c r="P27" s="250">
        <v>0.20379999999999998</v>
      </c>
      <c r="Q27" s="250">
        <v>0.1995</v>
      </c>
      <c r="R27" s="250">
        <v>0.1901</v>
      </c>
      <c r="S27" s="250">
        <v>0.1883</v>
      </c>
      <c r="T27" s="250">
        <v>0.185695</v>
      </c>
      <c r="U27" s="250">
        <v>0.1694</v>
      </c>
      <c r="V27" s="250">
        <v>0.13762100586479628</v>
      </c>
      <c r="W27" s="250">
        <v>0.15258236870880423</v>
      </c>
      <c r="X27" s="250">
        <v>0.15879023203468015</v>
      </c>
    </row>
    <row r="28" spans="1:24" ht="12.75">
      <c r="A28" s="249" t="str">
        <f>A14</f>
        <v>Cost income ratio</v>
      </c>
      <c r="B28" s="250">
        <v>0.5094279407462567</v>
      </c>
      <c r="C28" s="250">
        <v>0.5149109913441123</v>
      </c>
      <c r="D28" s="250">
        <v>0.5138892955144907</v>
      </c>
      <c r="E28" s="250">
        <v>0.49686593584293964</v>
      </c>
      <c r="F28" s="250">
        <v>0.58105703731318</v>
      </c>
      <c r="G28" s="250">
        <v>0.5578955529621076</v>
      </c>
      <c r="H28" s="250">
        <v>0.5122496544969244</v>
      </c>
      <c r="I28" s="250">
        <v>0.4894326607511852</v>
      </c>
      <c r="J28" s="250">
        <v>0.4348851654120883</v>
      </c>
      <c r="K28" s="250">
        <v>0.42217975441727396</v>
      </c>
      <c r="L28" s="250">
        <v>0.4263753486455522</v>
      </c>
      <c r="M28" s="250">
        <v>0.4051997719398271</v>
      </c>
      <c r="N28" s="250">
        <v>0.3885075796470937</v>
      </c>
      <c r="O28" s="250">
        <v>0.3815063395533146</v>
      </c>
      <c r="P28" s="250">
        <v>0.39335068553247204</v>
      </c>
      <c r="Q28" s="250">
        <v>0.3960178787735243</v>
      </c>
      <c r="R28" s="250">
        <v>0.40608045653659125</v>
      </c>
      <c r="S28" s="250">
        <v>0.40412661020180285</v>
      </c>
      <c r="T28" s="250">
        <v>0.4138465694587275</v>
      </c>
      <c r="U28" s="250">
        <v>0.4211016957849976</v>
      </c>
      <c r="V28" s="250">
        <v>0.4176813418167358</v>
      </c>
      <c r="W28" s="250">
        <v>0.42229783165550855</v>
      </c>
      <c r="X28" s="250">
        <v>0.42036424667952604</v>
      </c>
    </row>
    <row r="29" spans="1:24" ht="12.75">
      <c r="A29" s="249" t="str">
        <f>A15</f>
        <v>Net interest margin</v>
      </c>
      <c r="B29" s="250">
        <v>0.0405</v>
      </c>
      <c r="C29" s="250">
        <v>0.0411</v>
      </c>
      <c r="D29" s="250">
        <v>0.0414</v>
      </c>
      <c r="E29" s="250">
        <v>0.0397</v>
      </c>
      <c r="F29" s="250">
        <v>0.0357</v>
      </c>
      <c r="G29" s="250">
        <v>0.0381</v>
      </c>
      <c r="H29" s="250">
        <v>0.03959038964073274</v>
      </c>
      <c r="I29" s="250">
        <v>0.039873782367024914</v>
      </c>
      <c r="J29" s="250">
        <v>0.0419252258275784</v>
      </c>
      <c r="K29" s="250">
        <v>0.04236240984877983</v>
      </c>
      <c r="L29" s="250">
        <v>0.04311423329116078</v>
      </c>
      <c r="M29" s="250">
        <v>0.043529131919902375</v>
      </c>
      <c r="N29" s="250">
        <v>0.04390431089004704</v>
      </c>
      <c r="O29" s="250">
        <v>0.044192380225258475</v>
      </c>
      <c r="P29" s="250">
        <v>0.044649185319773285</v>
      </c>
      <c r="Q29" s="250">
        <v>0.04471356970010127</v>
      </c>
      <c r="R29" s="250">
        <v>0.04230862480750037</v>
      </c>
      <c r="S29" s="250">
        <v>0.04129560621471784</v>
      </c>
      <c r="T29" s="250">
        <v>0.04104704045134868</v>
      </c>
      <c r="U29" s="250">
        <v>0.041019682256829657</v>
      </c>
      <c r="V29" s="250">
        <v>0.03998542659534192</v>
      </c>
      <c r="W29" s="250">
        <v>0.041284859857315344</v>
      </c>
      <c r="X29" s="250">
        <v>0.041948288917892214</v>
      </c>
    </row>
    <row r="30" spans="1:24" ht="12.75">
      <c r="A30" s="249" t="str">
        <f>A16</f>
        <v>Loan to deposit ratio</v>
      </c>
      <c r="B30" s="250">
        <v>0.7348685379578137</v>
      </c>
      <c r="C30" s="250">
        <v>0.7132718495849263</v>
      </c>
      <c r="D30" s="250">
        <v>0.7462934905672967</v>
      </c>
      <c r="E30" s="250">
        <v>0.6669749666271132</v>
      </c>
      <c r="F30" s="250">
        <v>0.7048329278055216</v>
      </c>
      <c r="G30" s="250">
        <v>0.7050378018927421</v>
      </c>
      <c r="H30" s="250">
        <v>0.7116569864775288</v>
      </c>
      <c r="I30" s="250">
        <v>0.7754814404273067</v>
      </c>
      <c r="J30" s="250">
        <v>0.7647015218283463</v>
      </c>
      <c r="K30" s="250">
        <v>0.7596743264986902</v>
      </c>
      <c r="L30" s="250">
        <v>0.7798452811072341</v>
      </c>
      <c r="M30" s="250">
        <v>0.7446086325861294</v>
      </c>
      <c r="N30" s="250">
        <v>0.7549053475364627</v>
      </c>
      <c r="O30" s="250">
        <v>0.7733041591869287</v>
      </c>
      <c r="P30" s="250">
        <v>0.7785815711459118</v>
      </c>
      <c r="Q30" s="250">
        <v>0.8337</v>
      </c>
      <c r="R30" s="250">
        <v>0.8361863936083854</v>
      </c>
      <c r="S30" s="250">
        <v>0.7950422118476652</v>
      </c>
      <c r="T30" s="250">
        <v>0.8201155434891296</v>
      </c>
      <c r="U30" s="250">
        <v>0.8430880847665166</v>
      </c>
      <c r="V30" s="250">
        <v>0.8111406586406046</v>
      </c>
      <c r="W30" s="250">
        <v>0.846</v>
      </c>
      <c r="X30" s="250">
        <v>0.8455618961389706</v>
      </c>
    </row>
    <row r="32" spans="1:24" ht="15">
      <c r="A32" s="246"/>
      <c r="B32" s="491" t="s">
        <v>33</v>
      </c>
      <c r="C32" s="491"/>
      <c r="D32" s="491"/>
      <c r="E32" s="491"/>
      <c r="F32" s="491"/>
      <c r="G32" s="491"/>
      <c r="H32" s="491"/>
      <c r="I32" s="491"/>
      <c r="J32" s="491"/>
      <c r="K32" s="491"/>
      <c r="L32" s="491"/>
      <c r="M32" s="491"/>
      <c r="N32" s="491"/>
      <c r="O32" s="491"/>
      <c r="P32" s="491"/>
      <c r="Q32" s="491"/>
      <c r="R32" s="491"/>
      <c r="S32" s="491"/>
      <c r="T32" s="491"/>
      <c r="U32" s="491"/>
      <c r="V32" s="491"/>
      <c r="W32" s="491"/>
      <c r="X32" s="491"/>
    </row>
    <row r="33" spans="1:24" ht="12.75">
      <c r="A33" s="247"/>
      <c r="B33" s="248" t="s">
        <v>59</v>
      </c>
      <c r="C33" s="248">
        <v>39600</v>
      </c>
      <c r="D33" s="248">
        <v>39692</v>
      </c>
      <c r="E33" s="248" t="s">
        <v>25</v>
      </c>
      <c r="F33" s="248" t="s">
        <v>26</v>
      </c>
      <c r="G33" s="248">
        <v>39965</v>
      </c>
      <c r="H33" s="248">
        <v>40057</v>
      </c>
      <c r="I33" s="248">
        <v>40177</v>
      </c>
      <c r="J33" s="248">
        <v>40268</v>
      </c>
      <c r="K33" s="248">
        <v>40359</v>
      </c>
      <c r="L33" s="248">
        <v>40451</v>
      </c>
      <c r="M33" s="248">
        <v>40543</v>
      </c>
      <c r="N33" s="248">
        <v>40633</v>
      </c>
      <c r="O33" s="248">
        <v>40724</v>
      </c>
      <c r="P33" s="248">
        <v>40816</v>
      </c>
      <c r="Q33" s="248">
        <v>40908</v>
      </c>
      <c r="R33" s="248">
        <v>40999</v>
      </c>
      <c r="S33" s="248">
        <v>41090</v>
      </c>
      <c r="T33" s="248">
        <v>41182</v>
      </c>
      <c r="U33" s="248">
        <v>41274</v>
      </c>
      <c r="V33" s="248">
        <v>41364</v>
      </c>
      <c r="W33" s="248">
        <v>41455</v>
      </c>
      <c r="X33" s="248">
        <v>41547</v>
      </c>
    </row>
    <row r="34" spans="1:24" ht="12.75">
      <c r="A34" s="249" t="str">
        <f>A13</f>
        <v>Return on Equity</v>
      </c>
      <c r="B34" s="250">
        <v>0.214</v>
      </c>
      <c r="C34" s="250">
        <v>0.2154</v>
      </c>
      <c r="D34" s="250">
        <v>0.2178</v>
      </c>
      <c r="E34" s="250">
        <v>0.2324</v>
      </c>
      <c r="F34" s="250">
        <v>0.1259</v>
      </c>
      <c r="G34" s="250">
        <v>0.2028</v>
      </c>
      <c r="H34" s="250">
        <v>0.1719</v>
      </c>
      <c r="I34" s="250">
        <v>0.14830000000000002</v>
      </c>
      <c r="J34" s="250">
        <v>0.0983</v>
      </c>
      <c r="K34" s="250">
        <v>0.08120000000000001</v>
      </c>
      <c r="L34" s="250">
        <v>0.0196</v>
      </c>
      <c r="M34" s="250">
        <v>0.0007</v>
      </c>
      <c r="N34" s="253" t="s">
        <v>37</v>
      </c>
      <c r="O34" s="253" t="s">
        <v>37</v>
      </c>
      <c r="P34" s="253" t="s">
        <v>37</v>
      </c>
      <c r="Q34" s="253" t="s">
        <v>37</v>
      </c>
      <c r="R34" s="253" t="s">
        <v>37</v>
      </c>
      <c r="S34" s="253">
        <v>0.007</v>
      </c>
      <c r="T34" s="253">
        <v>0.0194</v>
      </c>
      <c r="U34" s="253" t="s">
        <v>37</v>
      </c>
      <c r="V34" s="253" t="s">
        <v>37</v>
      </c>
      <c r="W34" s="253" t="s">
        <v>37</v>
      </c>
      <c r="X34" s="253" t="s">
        <v>37</v>
      </c>
    </row>
    <row r="35" spans="1:24" ht="12.75">
      <c r="A35" s="249" t="str">
        <f>A14</f>
        <v>Cost income ratio</v>
      </c>
      <c r="B35" s="250">
        <v>0.5507258151879537</v>
      </c>
      <c r="C35" s="250">
        <v>0.5400855710921528</v>
      </c>
      <c r="D35" s="250">
        <v>0.532512556113605</v>
      </c>
      <c r="E35" s="250">
        <v>0.5068735708236841</v>
      </c>
      <c r="F35" s="250">
        <v>0.537466949982202</v>
      </c>
      <c r="G35" s="250">
        <v>0.46970635175086506</v>
      </c>
      <c r="H35" s="250">
        <v>0.4443371251940535</v>
      </c>
      <c r="I35" s="250">
        <v>0.43941318533778145</v>
      </c>
      <c r="J35" s="250">
        <v>0.4056069844971468</v>
      </c>
      <c r="K35" s="250">
        <v>0.39347799233626835</v>
      </c>
      <c r="L35" s="250">
        <v>0.3947260278528423</v>
      </c>
      <c r="M35" s="250">
        <v>0.39419632261708143</v>
      </c>
      <c r="N35" s="250">
        <v>0.4066817354440623</v>
      </c>
      <c r="O35" s="250">
        <v>0.4050160367761602</v>
      </c>
      <c r="P35" s="250">
        <v>0.3958333887738381</v>
      </c>
      <c r="Q35" s="250">
        <v>0.37197840273592914</v>
      </c>
      <c r="R35" s="250">
        <v>0.35154561303383036</v>
      </c>
      <c r="S35" s="250">
        <v>0.36092030150602217</v>
      </c>
      <c r="T35" s="250">
        <v>0.3722023383025881</v>
      </c>
      <c r="U35" s="250">
        <v>0.38890043400042246</v>
      </c>
      <c r="V35" s="250">
        <v>0.4145110514298961</v>
      </c>
      <c r="W35" s="250">
        <v>0.4123129377651852</v>
      </c>
      <c r="X35" s="250">
        <v>0.40120198506760646</v>
      </c>
    </row>
    <row r="36" spans="1:24" ht="12.75">
      <c r="A36" s="249" t="str">
        <f>A15</f>
        <v>Net interest margin</v>
      </c>
      <c r="B36" s="250">
        <v>0.0393</v>
      </c>
      <c r="C36" s="250">
        <v>0.0389</v>
      </c>
      <c r="D36" s="250">
        <v>0.0393</v>
      </c>
      <c r="E36" s="250">
        <v>0.04</v>
      </c>
      <c r="F36" s="250">
        <v>0.0361</v>
      </c>
      <c r="G36" s="250">
        <v>0.0406</v>
      </c>
      <c r="H36" s="250">
        <v>0.04311157427312852</v>
      </c>
      <c r="I36" s="250">
        <v>0.04380888744086613</v>
      </c>
      <c r="J36" s="250">
        <v>0.04188343099460191</v>
      </c>
      <c r="K36" s="250">
        <v>0.04288235386267089</v>
      </c>
      <c r="L36" s="250">
        <v>0.04404128804782234</v>
      </c>
      <c r="M36" s="250">
        <v>0.044369836428660527</v>
      </c>
      <c r="N36" s="250">
        <v>0.04034480466715159</v>
      </c>
      <c r="O36" s="250">
        <v>0.04099046236388789</v>
      </c>
      <c r="P36" s="250">
        <v>0.043822841408026246</v>
      </c>
      <c r="Q36" s="250">
        <v>0.039631112376082835</v>
      </c>
      <c r="R36" s="250">
        <v>0.03605300387252742</v>
      </c>
      <c r="S36" s="250">
        <v>0.03894778260533629</v>
      </c>
      <c r="T36" s="250">
        <v>0.03853677842222951</v>
      </c>
      <c r="U36" s="250">
        <v>0.037691952454655966</v>
      </c>
      <c r="V36" s="250">
        <v>0.03602619450191049</v>
      </c>
      <c r="W36" s="250">
        <v>0.03686711668814827</v>
      </c>
      <c r="X36" s="250">
        <v>0.03820325757115763</v>
      </c>
    </row>
    <row r="37" spans="1:24" ht="12.75">
      <c r="A37" s="249" t="str">
        <f>A16</f>
        <v>Loan to deposit ratio</v>
      </c>
      <c r="B37" s="250">
        <v>1.956341216860161</v>
      </c>
      <c r="C37" s="250">
        <v>1.8675311474777636</v>
      </c>
      <c r="D37" s="250">
        <v>2.044732815041087</v>
      </c>
      <c r="E37" s="250">
        <v>2.1293908169292863</v>
      </c>
      <c r="F37" s="250">
        <v>2.473834980357179</v>
      </c>
      <c r="G37" s="250">
        <v>2.1623812701210507</v>
      </c>
      <c r="H37" s="250">
        <v>1.940869013303223</v>
      </c>
      <c r="I37" s="250">
        <v>1.820716368983996</v>
      </c>
      <c r="J37" s="250">
        <v>1.7095123770642957</v>
      </c>
      <c r="K37" s="250">
        <v>1.9230355108777515</v>
      </c>
      <c r="L37" s="250">
        <v>2.0342334867009084</v>
      </c>
      <c r="M37" s="250">
        <v>2.031287023582574</v>
      </c>
      <c r="N37" s="250">
        <v>1.7755106792980886</v>
      </c>
      <c r="O37" s="250">
        <v>1.8444004700999057</v>
      </c>
      <c r="P37" s="250">
        <v>1.775124073429351</v>
      </c>
      <c r="Q37" s="250">
        <v>1.917529742399157</v>
      </c>
      <c r="R37" s="250">
        <v>1.7757128000634652</v>
      </c>
      <c r="S37" s="250">
        <v>1.656544853896406</v>
      </c>
      <c r="T37" s="250">
        <v>1.460962451542571</v>
      </c>
      <c r="U37" s="250">
        <v>1.3816860584223276</v>
      </c>
      <c r="V37" s="250">
        <v>1.2770518304268677</v>
      </c>
      <c r="W37" s="250">
        <v>1.2764439533152916</v>
      </c>
      <c r="X37" s="250">
        <v>1.273279195825963</v>
      </c>
    </row>
    <row r="39" spans="1:24" ht="15">
      <c r="A39" s="246"/>
      <c r="B39" s="491" t="s">
        <v>34</v>
      </c>
      <c r="C39" s="491"/>
      <c r="D39" s="491"/>
      <c r="E39" s="491"/>
      <c r="F39" s="491"/>
      <c r="G39" s="491"/>
      <c r="H39" s="491"/>
      <c r="I39" s="491"/>
      <c r="J39" s="491"/>
      <c r="K39" s="491"/>
      <c r="L39" s="491"/>
      <c r="M39" s="491"/>
      <c r="N39" s="491"/>
      <c r="O39" s="491"/>
      <c r="P39" s="491"/>
      <c r="Q39" s="491"/>
      <c r="R39" s="491"/>
      <c r="S39" s="491"/>
      <c r="T39" s="491"/>
      <c r="U39" s="491"/>
      <c r="V39" s="491"/>
      <c r="W39" s="491"/>
      <c r="X39" s="491"/>
    </row>
    <row r="40" spans="1:24" ht="12.75">
      <c r="A40" s="247"/>
      <c r="B40" s="248" t="s">
        <v>59</v>
      </c>
      <c r="C40" s="248">
        <v>39600</v>
      </c>
      <c r="D40" s="248">
        <v>39692</v>
      </c>
      <c r="E40" s="248" t="s">
        <v>25</v>
      </c>
      <c r="F40" s="248" t="s">
        <v>26</v>
      </c>
      <c r="G40" s="248">
        <v>39965</v>
      </c>
      <c r="H40" s="248">
        <v>40057</v>
      </c>
      <c r="I40" s="248">
        <v>40177</v>
      </c>
      <c r="J40" s="248">
        <v>40268</v>
      </c>
      <c r="K40" s="248">
        <v>40359</v>
      </c>
      <c r="L40" s="248">
        <v>40451</v>
      </c>
      <c r="M40" s="248">
        <v>40543</v>
      </c>
      <c r="N40" s="248">
        <v>40633</v>
      </c>
      <c r="O40" s="248">
        <v>40724</v>
      </c>
      <c r="P40" s="248">
        <v>40816</v>
      </c>
      <c r="Q40" s="248">
        <v>40908</v>
      </c>
      <c r="R40" s="248">
        <v>40999</v>
      </c>
      <c r="S40" s="248">
        <v>41090</v>
      </c>
      <c r="T40" s="248">
        <v>41182</v>
      </c>
      <c r="U40" s="248">
        <v>41274</v>
      </c>
      <c r="V40" s="248">
        <v>41364</v>
      </c>
      <c r="W40" s="248">
        <v>41455</v>
      </c>
      <c r="X40" s="248">
        <v>41547</v>
      </c>
    </row>
    <row r="41" spans="1:24" ht="12.75">
      <c r="A41" s="249" t="str">
        <f>A13</f>
        <v>Return on Equity</v>
      </c>
      <c r="B41" s="250">
        <v>0.1601</v>
      </c>
      <c r="C41" s="250">
        <v>0.1652</v>
      </c>
      <c r="D41" s="250">
        <v>0.183</v>
      </c>
      <c r="E41" s="250">
        <v>0.1723</v>
      </c>
      <c r="F41" s="250">
        <v>0.1457</v>
      </c>
      <c r="G41" s="250">
        <v>0.1321</v>
      </c>
      <c r="H41" s="250">
        <v>0.1329</v>
      </c>
      <c r="I41" s="250">
        <v>0.1309</v>
      </c>
      <c r="J41" s="250">
        <v>0.0869</v>
      </c>
      <c r="K41" s="250">
        <v>0.0989</v>
      </c>
      <c r="L41" s="250">
        <v>0.11180000000000001</v>
      </c>
      <c r="M41" s="250">
        <v>0.1106</v>
      </c>
      <c r="N41" s="250">
        <v>0.0908</v>
      </c>
      <c r="O41" s="250">
        <v>0.096926</v>
      </c>
      <c r="P41" s="253">
        <v>0.11189400000000001</v>
      </c>
      <c r="Q41" s="253">
        <v>0.11595</v>
      </c>
      <c r="R41" s="253">
        <v>0.091945</v>
      </c>
      <c r="S41" s="253">
        <v>0.09</v>
      </c>
      <c r="T41" s="253">
        <v>0.089139</v>
      </c>
      <c r="U41" s="253">
        <v>0.08434</v>
      </c>
      <c r="V41" s="253">
        <v>0.06473570184126973</v>
      </c>
      <c r="W41" s="253">
        <v>0.047442123057215735</v>
      </c>
      <c r="X41" s="253">
        <v>0.04535495524562058</v>
      </c>
    </row>
    <row r="42" spans="1:24" ht="12.75">
      <c r="A42" s="249" t="str">
        <f>A14</f>
        <v>Cost income ratio</v>
      </c>
      <c r="B42" s="250">
        <v>0.45018283825076383</v>
      </c>
      <c r="C42" s="250">
        <v>0.43032485322896274</v>
      </c>
      <c r="D42" s="250">
        <v>0.4209592894004567</v>
      </c>
      <c r="E42" s="250">
        <v>0.41816199400132487</v>
      </c>
      <c r="F42" s="250">
        <v>0.4243742383789944</v>
      </c>
      <c r="G42" s="250">
        <v>0.4178847958532992</v>
      </c>
      <c r="H42" s="250">
        <v>0.40733493869593296</v>
      </c>
      <c r="I42" s="250">
        <v>0.40428101229699337</v>
      </c>
      <c r="J42" s="250">
        <v>0.411860988345665</v>
      </c>
      <c r="K42" s="250">
        <v>0.3966779357166175</v>
      </c>
      <c r="L42" s="250">
        <v>0.38044679673323917</v>
      </c>
      <c r="M42" s="250">
        <v>0.38082252546236317</v>
      </c>
      <c r="N42" s="250">
        <v>0.39478830732085884</v>
      </c>
      <c r="O42" s="250">
        <v>0.40983223132906305</v>
      </c>
      <c r="P42" s="250">
        <v>0.40081367276516616</v>
      </c>
      <c r="Q42" s="250">
        <v>0.3856428057763431</v>
      </c>
      <c r="R42" s="250">
        <v>0.3921403576106756</v>
      </c>
      <c r="S42" s="250">
        <v>0.39359748078651713</v>
      </c>
      <c r="T42" s="250">
        <v>0.38745172751636403</v>
      </c>
      <c r="U42" s="250">
        <v>0.38299696141001544</v>
      </c>
      <c r="V42" s="250">
        <v>0.3785674807125852</v>
      </c>
      <c r="W42" s="250">
        <v>0.37707908351416475</v>
      </c>
      <c r="X42" s="250">
        <v>1.4658510665931668</v>
      </c>
    </row>
    <row r="43" spans="1:24" ht="12.75">
      <c r="A43" s="249" t="str">
        <f>A15</f>
        <v>Net interest margin</v>
      </c>
      <c r="B43" s="250">
        <v>0.0335</v>
      </c>
      <c r="C43" s="250">
        <v>0.0347</v>
      </c>
      <c r="D43" s="250">
        <v>0.035</v>
      </c>
      <c r="E43" s="250">
        <v>0.0352</v>
      </c>
      <c r="F43" s="250">
        <v>0.0327</v>
      </c>
      <c r="G43" s="250">
        <v>0.0339</v>
      </c>
      <c r="H43" s="250">
        <v>0.034161244770704285</v>
      </c>
      <c r="I43" s="250">
        <v>0.03407986864925266</v>
      </c>
      <c r="J43" s="250">
        <v>0.0341698783619542</v>
      </c>
      <c r="K43" s="250">
        <v>0.035804056160934294</v>
      </c>
      <c r="L43" s="250">
        <v>0.0366846560431693</v>
      </c>
      <c r="M43" s="250">
        <v>0.03713047518523826</v>
      </c>
      <c r="N43" s="250">
        <v>0.03776162994338107</v>
      </c>
      <c r="O43" s="250">
        <v>0.039270998659259246</v>
      </c>
      <c r="P43" s="250">
        <v>0.041239729124015155</v>
      </c>
      <c r="Q43" s="250">
        <v>0.04075251760324418</v>
      </c>
      <c r="R43" s="250">
        <v>0.03590393746476346</v>
      </c>
      <c r="S43" s="250">
        <v>0.03581302572321088</v>
      </c>
      <c r="T43" s="250">
        <v>0.03540347828592882</v>
      </c>
      <c r="U43" s="250">
        <v>0.035119076544442025</v>
      </c>
      <c r="V43" s="250">
        <v>0.03358140665304118</v>
      </c>
      <c r="W43" s="250">
        <v>0.03367886981706827</v>
      </c>
      <c r="X43" s="250">
        <v>0.03296901037588943</v>
      </c>
    </row>
    <row r="44" spans="1:24" ht="12.75">
      <c r="A44" s="249" t="str">
        <f>A16</f>
        <v>Loan to deposit ratio</v>
      </c>
      <c r="B44" s="250">
        <v>1.0247486037423092</v>
      </c>
      <c r="C44" s="250">
        <v>1.0704116327018005</v>
      </c>
      <c r="D44" s="250">
        <v>1.0089847900866584</v>
      </c>
      <c r="E44" s="250">
        <v>1.078638093147148</v>
      </c>
      <c r="F44" s="250">
        <v>1.183739528939138</v>
      </c>
      <c r="G44" s="250">
        <v>1.1015365684209641</v>
      </c>
      <c r="H44" s="250">
        <v>1.1341439620206402</v>
      </c>
      <c r="I44" s="250">
        <v>1.1187335735146557</v>
      </c>
      <c r="J44" s="250">
        <v>1.1699503974883083</v>
      </c>
      <c r="K44" s="250">
        <v>1.215836757452464</v>
      </c>
      <c r="L44" s="250">
        <v>1.2025845212093895</v>
      </c>
      <c r="M44" s="250">
        <v>1.231943179875696</v>
      </c>
      <c r="N44" s="250">
        <v>1.3132806755290385</v>
      </c>
      <c r="O44" s="250">
        <v>1.4804128916424997</v>
      </c>
      <c r="P44" s="250">
        <v>1.445099483420418</v>
      </c>
      <c r="Q44" s="250">
        <v>1.4981501492793219</v>
      </c>
      <c r="R44" s="250">
        <v>1.5386019258741355</v>
      </c>
      <c r="S44" s="250">
        <v>1.5485781585616576</v>
      </c>
      <c r="T44" s="250">
        <v>1.4699111423101243</v>
      </c>
      <c r="U44" s="250">
        <v>1.5019355907037768</v>
      </c>
      <c r="V44" s="250">
        <v>1.4999098746429953</v>
      </c>
      <c r="W44" s="250">
        <v>1.4750566801757528</v>
      </c>
      <c r="X44" s="250">
        <v>1.4658510665931668</v>
      </c>
    </row>
    <row r="45" ht="12.75">
      <c r="E45" s="252"/>
    </row>
    <row r="46" spans="1:24" ht="15">
      <c r="A46" s="246"/>
      <c r="B46" s="491" t="s">
        <v>35</v>
      </c>
      <c r="C46" s="491"/>
      <c r="D46" s="491"/>
      <c r="E46" s="491"/>
      <c r="F46" s="491"/>
      <c r="G46" s="491"/>
      <c r="H46" s="491"/>
      <c r="I46" s="491"/>
      <c r="J46" s="491"/>
      <c r="K46" s="491"/>
      <c r="L46" s="491"/>
      <c r="M46" s="491"/>
      <c r="N46" s="491"/>
      <c r="O46" s="491"/>
      <c r="P46" s="491"/>
      <c r="Q46" s="491"/>
      <c r="R46" s="491"/>
      <c r="S46" s="491"/>
      <c r="T46" s="491"/>
      <c r="U46" s="491"/>
      <c r="V46" s="491"/>
      <c r="W46" s="491"/>
      <c r="X46" s="491"/>
    </row>
    <row r="47" spans="1:24" ht="12.75">
      <c r="A47" s="247"/>
      <c r="B47" s="248" t="s">
        <v>59</v>
      </c>
      <c r="C47" s="248">
        <v>39600</v>
      </c>
      <c r="D47" s="248">
        <v>39692</v>
      </c>
      <c r="E47" s="248" t="s">
        <v>25</v>
      </c>
      <c r="F47" s="248" t="s">
        <v>26</v>
      </c>
      <c r="G47" s="248">
        <v>39965</v>
      </c>
      <c r="H47" s="248">
        <v>40057</v>
      </c>
      <c r="I47" s="248">
        <v>40177</v>
      </c>
      <c r="J47" s="248">
        <v>40268</v>
      </c>
      <c r="K47" s="248">
        <v>40359</v>
      </c>
      <c r="L47" s="248">
        <v>40451</v>
      </c>
      <c r="M47" s="248">
        <v>40543</v>
      </c>
      <c r="N47" s="248">
        <v>40633</v>
      </c>
      <c r="O47" s="248">
        <v>40724</v>
      </c>
      <c r="P47" s="248">
        <v>40816</v>
      </c>
      <c r="Q47" s="248">
        <v>40908</v>
      </c>
      <c r="R47" s="248">
        <v>40999</v>
      </c>
      <c r="S47" s="248">
        <v>41090</v>
      </c>
      <c r="T47" s="248">
        <v>41182</v>
      </c>
      <c r="U47" s="248">
        <v>41274</v>
      </c>
      <c r="V47" s="248">
        <v>41364</v>
      </c>
      <c r="W47" s="248">
        <v>41455</v>
      </c>
      <c r="X47" s="248">
        <v>41547</v>
      </c>
    </row>
    <row r="48" spans="1:24" ht="12.75">
      <c r="A48" s="249" t="str">
        <f>A13</f>
        <v>Return on Equity</v>
      </c>
      <c r="B48" s="250">
        <v>0.1168</v>
      </c>
      <c r="C48" s="250">
        <v>0.0944</v>
      </c>
      <c r="D48" s="250">
        <v>0.0881</v>
      </c>
      <c r="E48" s="250">
        <v>0.0649</v>
      </c>
      <c r="F48" s="250">
        <v>0.0594</v>
      </c>
      <c r="G48" s="250">
        <v>0.0334</v>
      </c>
      <c r="H48" s="250">
        <v>0.0371</v>
      </c>
      <c r="I48" s="250">
        <v>0.0364</v>
      </c>
      <c r="J48" s="253" t="s">
        <v>37</v>
      </c>
      <c r="K48" s="253" t="s">
        <v>37</v>
      </c>
      <c r="L48" s="253">
        <v>0.013300000000000001</v>
      </c>
      <c r="M48" s="253">
        <v>0.028931000000000002</v>
      </c>
      <c r="N48" s="253">
        <v>0.051324999999999996</v>
      </c>
      <c r="O48" s="253">
        <v>0.0526</v>
      </c>
      <c r="P48" s="253">
        <v>0.06820000000000001</v>
      </c>
      <c r="Q48" s="253">
        <v>0.0679</v>
      </c>
      <c r="R48" s="253">
        <v>0.08489</v>
      </c>
      <c r="S48" s="253">
        <v>0.080203</v>
      </c>
      <c r="T48" s="253">
        <v>0.05285499999999999</v>
      </c>
      <c r="U48" s="253">
        <v>0.1014</v>
      </c>
      <c r="V48" s="253">
        <v>0.08001984210053266</v>
      </c>
      <c r="W48" s="253">
        <v>0.074</v>
      </c>
      <c r="X48" s="253">
        <v>0.08016032453340226</v>
      </c>
    </row>
    <row r="49" spans="1:24" ht="12.75">
      <c r="A49" s="249" t="str">
        <f>A14</f>
        <v>Cost income ratio</v>
      </c>
      <c r="B49" s="250">
        <v>0.8702663140028212</v>
      </c>
      <c r="C49" s="250">
        <v>0.7860752084830505</v>
      </c>
      <c r="D49" s="250">
        <v>0.7469515087237127</v>
      </c>
      <c r="E49" s="250">
        <v>0.7247467336989233</v>
      </c>
      <c r="F49" s="250">
        <v>0.6991357836892245</v>
      </c>
      <c r="G49" s="250">
        <v>0.7099521926824273</v>
      </c>
      <c r="H49" s="250">
        <v>0.6941174550415573</v>
      </c>
      <c r="I49" s="250">
        <v>0.7115061828058302</v>
      </c>
      <c r="J49" s="250">
        <v>0.8087216751833024</v>
      </c>
      <c r="K49" s="250">
        <v>0.778406968215097</v>
      </c>
      <c r="L49" s="250">
        <v>0.7464549714121635</v>
      </c>
      <c r="M49" s="250">
        <v>0.720585554434123</v>
      </c>
      <c r="N49" s="250">
        <v>0.6913558387462425</v>
      </c>
      <c r="O49" s="250">
        <v>0.6769520939653211</v>
      </c>
      <c r="P49" s="250">
        <v>0.6607076540671463</v>
      </c>
      <c r="Q49" s="250">
        <v>0.6465545362028872</v>
      </c>
      <c r="R49" s="250">
        <v>0.6313260988074719</v>
      </c>
      <c r="S49" s="250">
        <v>0.6282964104615051</v>
      </c>
      <c r="T49" s="250">
        <v>0.6296977184640878</v>
      </c>
      <c r="U49" s="250">
        <v>0.6248674032667226</v>
      </c>
      <c r="V49" s="250">
        <v>0.6186203366639802</v>
      </c>
      <c r="W49" s="250">
        <v>0.6366209583468475</v>
      </c>
      <c r="X49" s="250">
        <v>0.6291090753985801</v>
      </c>
    </row>
    <row r="50" spans="1:24" ht="12.75">
      <c r="A50" s="249" t="str">
        <f>A15</f>
        <v>Net interest margin</v>
      </c>
      <c r="B50" s="250">
        <v>0.0634</v>
      </c>
      <c r="C50" s="250">
        <v>0.0727</v>
      </c>
      <c r="D50" s="250">
        <v>0.0744</v>
      </c>
      <c r="E50" s="250">
        <v>0.0764</v>
      </c>
      <c r="F50" s="250">
        <v>0.0739</v>
      </c>
      <c r="G50" s="250">
        <v>0.0726</v>
      </c>
      <c r="H50" s="250">
        <v>0.06996010533733545</v>
      </c>
      <c r="I50" s="250">
        <v>0.06919126286179834</v>
      </c>
      <c r="J50" s="250">
        <v>0.06505553239254025</v>
      </c>
      <c r="K50" s="250">
        <v>0.06439711246511569</v>
      </c>
      <c r="L50" s="250">
        <v>0.0665675988122163</v>
      </c>
      <c r="M50" s="250">
        <v>0.06798624257511467</v>
      </c>
      <c r="N50" s="250">
        <v>0.07973039800301417</v>
      </c>
      <c r="O50" s="250">
        <v>0.07953825467116707</v>
      </c>
      <c r="P50" s="250">
        <v>0.07883980294153348</v>
      </c>
      <c r="Q50" s="250">
        <v>0.07697115447910355</v>
      </c>
      <c r="R50" s="250">
        <v>0.06650259327420474</v>
      </c>
      <c r="S50" s="250">
        <v>0.0684661412521732</v>
      </c>
      <c r="T50" s="250">
        <v>0.06671728592329393</v>
      </c>
      <c r="U50" s="250">
        <v>0.06872804889278575</v>
      </c>
      <c r="V50" s="250">
        <v>0.06611319872169673</v>
      </c>
      <c r="W50" s="250">
        <v>0.0695</v>
      </c>
      <c r="X50" s="250">
        <v>0.06804698303020848</v>
      </c>
    </row>
    <row r="51" spans="1:24" ht="12.75">
      <c r="A51" s="249" t="str">
        <f>A16</f>
        <v>Loan to deposit ratio</v>
      </c>
      <c r="B51" s="250">
        <v>1.3103901485432352</v>
      </c>
      <c r="C51" s="250">
        <v>1.295566040748108</v>
      </c>
      <c r="D51" s="250">
        <v>0.9852939075200632</v>
      </c>
      <c r="E51" s="250">
        <v>1.1818046966220082</v>
      </c>
      <c r="F51" s="250">
        <v>1.1985733703842063</v>
      </c>
      <c r="G51" s="250">
        <v>1.032991681763874</v>
      </c>
      <c r="H51" s="250">
        <v>0.9499047616456304</v>
      </c>
      <c r="I51" s="250">
        <v>0.9979500184057066</v>
      </c>
      <c r="J51" s="250">
        <v>0.9578192260454069</v>
      </c>
      <c r="K51" s="250">
        <v>0.9605736481046571</v>
      </c>
      <c r="L51" s="250">
        <v>0.9355607422495287</v>
      </c>
      <c r="M51" s="250">
        <v>0.9478726085387964</v>
      </c>
      <c r="N51" s="250">
        <v>0.991579507877629</v>
      </c>
      <c r="O51" s="250">
        <v>1.0380992391101005</v>
      </c>
      <c r="P51" s="250">
        <v>0.9668485650812165</v>
      </c>
      <c r="Q51" s="250">
        <v>1.0044758012413337</v>
      </c>
      <c r="R51" s="250">
        <v>1.052993472672827</v>
      </c>
      <c r="S51" s="250">
        <v>0.9839672260097347</v>
      </c>
      <c r="T51" s="250">
        <v>1.0956631233914202</v>
      </c>
      <c r="U51" s="250">
        <v>1.145127768072425</v>
      </c>
      <c r="V51" s="250">
        <v>1.0632755915574446</v>
      </c>
      <c r="W51" s="250">
        <v>1.0405</v>
      </c>
      <c r="X51" s="250">
        <v>0.9150982704805052</v>
      </c>
    </row>
    <row r="52" spans="1:5" ht="12.75">
      <c r="A52" s="20"/>
      <c r="B52" s="142"/>
      <c r="C52" s="142"/>
      <c r="D52" s="142"/>
      <c r="E52" s="142"/>
    </row>
    <row r="53" spans="1:24" ht="15">
      <c r="A53" s="246"/>
      <c r="B53" s="491" t="s">
        <v>36</v>
      </c>
      <c r="C53" s="491"/>
      <c r="D53" s="491"/>
      <c r="E53" s="491"/>
      <c r="F53" s="491"/>
      <c r="G53" s="491"/>
      <c r="H53" s="491"/>
      <c r="I53" s="491"/>
      <c r="J53" s="491"/>
      <c r="K53" s="491"/>
      <c r="L53" s="491"/>
      <c r="M53" s="491"/>
      <c r="N53" s="491"/>
      <c r="O53" s="491"/>
      <c r="P53" s="491"/>
      <c r="Q53" s="491"/>
      <c r="R53" s="491"/>
      <c r="S53" s="491"/>
      <c r="T53" s="491"/>
      <c r="U53" s="491"/>
      <c r="V53" s="491"/>
      <c r="W53" s="491"/>
      <c r="X53" s="491"/>
    </row>
    <row r="54" spans="1:24" ht="12.75">
      <c r="A54" s="247"/>
      <c r="B54" s="248" t="s">
        <v>59</v>
      </c>
      <c r="C54" s="248">
        <v>39600</v>
      </c>
      <c r="D54" s="248">
        <v>39692</v>
      </c>
      <c r="E54" s="248" t="s">
        <v>25</v>
      </c>
      <c r="F54" s="248" t="s">
        <v>26</v>
      </c>
      <c r="G54" s="248">
        <v>39965</v>
      </c>
      <c r="H54" s="248">
        <v>40057</v>
      </c>
      <c r="I54" s="248">
        <v>40177</v>
      </c>
      <c r="J54" s="248">
        <v>40268</v>
      </c>
      <c r="K54" s="248">
        <v>40359</v>
      </c>
      <c r="L54" s="248">
        <v>40451</v>
      </c>
      <c r="M54" s="248">
        <v>40543</v>
      </c>
      <c r="N54" s="248">
        <v>40633</v>
      </c>
      <c r="O54" s="248">
        <v>40724</v>
      </c>
      <c r="P54" s="248">
        <v>40816</v>
      </c>
      <c r="Q54" s="248">
        <v>40908</v>
      </c>
      <c r="R54" s="248">
        <v>40999</v>
      </c>
      <c r="S54" s="248">
        <v>41090</v>
      </c>
      <c r="T54" s="248">
        <v>41182</v>
      </c>
      <c r="U54" s="248">
        <v>41274</v>
      </c>
      <c r="V54" s="248">
        <v>41364</v>
      </c>
      <c r="W54" s="248">
        <v>41455</v>
      </c>
      <c r="X54" s="248">
        <v>41547</v>
      </c>
    </row>
    <row r="55" spans="1:24" ht="12.75">
      <c r="A55" s="249" t="str">
        <f>A13</f>
        <v>Return on Equity</v>
      </c>
      <c r="B55" s="253">
        <v>0.052</v>
      </c>
      <c r="C55" s="253">
        <v>0.0653</v>
      </c>
      <c r="D55" s="253" t="s">
        <v>37</v>
      </c>
      <c r="E55" s="253" t="s">
        <v>37</v>
      </c>
      <c r="F55" s="253" t="s">
        <v>37</v>
      </c>
      <c r="G55" s="253" t="s">
        <v>37</v>
      </c>
      <c r="H55" s="253" t="s">
        <v>37</v>
      </c>
      <c r="I55" s="253" t="s">
        <v>37</v>
      </c>
      <c r="J55" s="253" t="s">
        <v>37</v>
      </c>
      <c r="K55" s="253" t="s">
        <v>37</v>
      </c>
      <c r="L55" s="253" t="s">
        <v>37</v>
      </c>
      <c r="M55" s="253" t="s">
        <v>37</v>
      </c>
      <c r="N55" s="253">
        <v>0.040769</v>
      </c>
      <c r="O55" s="253">
        <v>0.0077009999999999995</v>
      </c>
      <c r="P55" s="253" t="s">
        <v>37</v>
      </c>
      <c r="Q55" s="253" t="s">
        <v>37</v>
      </c>
      <c r="R55" s="253" t="s">
        <v>37</v>
      </c>
      <c r="S55" s="253" t="s">
        <v>37</v>
      </c>
      <c r="T55" s="253" t="s">
        <v>37</v>
      </c>
      <c r="U55" s="253" t="s">
        <v>37</v>
      </c>
      <c r="V55" s="253" t="s">
        <v>37</v>
      </c>
      <c r="W55" s="253" t="s">
        <v>37</v>
      </c>
      <c r="X55" s="253" t="s">
        <v>37</v>
      </c>
    </row>
    <row r="56" spans="1:24" ht="12.75">
      <c r="A56" s="249" t="str">
        <f>A14</f>
        <v>Cost income ratio</v>
      </c>
      <c r="B56" s="250">
        <v>0.6808156552554553</v>
      </c>
      <c r="C56" s="250">
        <v>0.7536013750907302</v>
      </c>
      <c r="D56" s="250">
        <v>0.9045546105967274</v>
      </c>
      <c r="E56" s="250">
        <v>0.7250689754985841</v>
      </c>
      <c r="F56" s="250">
        <v>0.6915659595481025</v>
      </c>
      <c r="G56" s="250">
        <v>0.7369561192371784</v>
      </c>
      <c r="H56" s="250">
        <v>0.6939592811342731</v>
      </c>
      <c r="I56" s="250">
        <v>0.6603078757674922</v>
      </c>
      <c r="J56" s="250">
        <v>0.7921778792813718</v>
      </c>
      <c r="K56" s="250">
        <v>0.6788483000667228</v>
      </c>
      <c r="L56" s="250">
        <v>0.6761159669111908</v>
      </c>
      <c r="M56" s="250">
        <v>0.7278190428114707</v>
      </c>
      <c r="N56" s="250">
        <v>0.8185579905618062</v>
      </c>
      <c r="O56" s="250">
        <v>0.8615102213300936</v>
      </c>
      <c r="P56" s="250">
        <v>0.9498902385482219</v>
      </c>
      <c r="Q56" s="250">
        <v>1.018532163525528</v>
      </c>
      <c r="R56" s="250">
        <v>1.0059929803337924</v>
      </c>
      <c r="S56" s="250">
        <v>1.1455396460520122</v>
      </c>
      <c r="T56" s="250">
        <v>1.051051579141435</v>
      </c>
      <c r="U56" s="250">
        <v>1.3250282447423944</v>
      </c>
      <c r="V56" s="250">
        <v>1.4700715823142487</v>
      </c>
      <c r="W56" s="253" t="s">
        <v>37</v>
      </c>
      <c r="X56" s="253" t="s">
        <v>37</v>
      </c>
    </row>
    <row r="57" spans="1:24" ht="12.75">
      <c r="A57" s="249" t="str">
        <f>A15</f>
        <v>Net interest margin</v>
      </c>
      <c r="B57" s="250">
        <v>0.0936</v>
      </c>
      <c r="C57" s="250">
        <v>0.0948</v>
      </c>
      <c r="D57" s="250">
        <v>0.0912</v>
      </c>
      <c r="E57" s="250">
        <v>0.0922</v>
      </c>
      <c r="F57" s="250">
        <v>0.0653</v>
      </c>
      <c r="G57" s="250">
        <v>0.0668</v>
      </c>
      <c r="H57" s="250">
        <v>0.06958104884103043</v>
      </c>
      <c r="I57" s="250">
        <v>0.071385849437287</v>
      </c>
      <c r="J57" s="250">
        <v>0.07590314637819283</v>
      </c>
      <c r="K57" s="250">
        <v>0.07933813948357331</v>
      </c>
      <c r="L57" s="250">
        <v>0.07880620845966488</v>
      </c>
      <c r="M57" s="250">
        <v>0.0771023545415589</v>
      </c>
      <c r="N57" s="250">
        <v>0.06259798031750688</v>
      </c>
      <c r="O57" s="250">
        <v>0.05938586769208896</v>
      </c>
      <c r="P57" s="250">
        <v>0.05960536952704871</v>
      </c>
      <c r="Q57" s="250">
        <v>0.06234361873200196</v>
      </c>
      <c r="R57" s="250">
        <v>0.0542</v>
      </c>
      <c r="S57" s="250">
        <v>0.0577</v>
      </c>
      <c r="T57" s="250">
        <v>0.057501482109049554</v>
      </c>
      <c r="U57" s="250">
        <v>0.05394102903185755</v>
      </c>
      <c r="V57" s="250">
        <v>0.12734031901492887</v>
      </c>
      <c r="W57" s="253" t="s">
        <v>37</v>
      </c>
      <c r="X57" s="253" t="s">
        <v>37</v>
      </c>
    </row>
    <row r="58" spans="1:24" ht="12.75">
      <c r="A58" s="249" t="str">
        <f>A16</f>
        <v>Loan to deposit ratio</v>
      </c>
      <c r="B58" s="250">
        <v>18.127874142799516</v>
      </c>
      <c r="C58" s="250">
        <v>17.747391350342852</v>
      </c>
      <c r="D58" s="250">
        <v>17.486165555523765</v>
      </c>
      <c r="E58" s="250">
        <v>13.735727973617363</v>
      </c>
      <c r="F58" s="250">
        <v>9.95433242726766</v>
      </c>
      <c r="G58" s="250">
        <v>7.635355167328531</v>
      </c>
      <c r="H58" s="250">
        <v>6.341974555322078</v>
      </c>
      <c r="I58" s="250">
        <v>6.0398067296569655</v>
      </c>
      <c r="J58" s="250">
        <v>5.235894981958698</v>
      </c>
      <c r="K58" s="250">
        <v>4.772160133079431</v>
      </c>
      <c r="L58" s="250">
        <v>4.051153402493691</v>
      </c>
      <c r="M58" s="250">
        <v>3.5827502232267907</v>
      </c>
      <c r="N58" s="250">
        <v>3.239812685062563</v>
      </c>
      <c r="O58" s="250">
        <v>2.28289335483845</v>
      </c>
      <c r="P58" s="250">
        <v>2.633893788207053</v>
      </c>
      <c r="Q58" s="250">
        <v>2.620691990841088</v>
      </c>
      <c r="R58" s="250">
        <v>2.150004921017666</v>
      </c>
      <c r="S58" s="250">
        <v>2.2507179172336915</v>
      </c>
      <c r="T58" s="250">
        <v>1.7764792243457654</v>
      </c>
      <c r="U58" s="250">
        <v>1.5540926825999781</v>
      </c>
      <c r="V58" s="250">
        <v>1.5998274227937794</v>
      </c>
      <c r="W58" s="253" t="s">
        <v>37</v>
      </c>
      <c r="X58" s="253" t="s">
        <v>37</v>
      </c>
    </row>
    <row r="59" spans="1:5" ht="12.75">
      <c r="A59" s="249"/>
      <c r="B59" s="135"/>
      <c r="C59" s="135"/>
      <c r="D59" s="135"/>
      <c r="E59" s="135"/>
    </row>
    <row r="60" spans="5:22" ht="12.75">
      <c r="E60" s="252"/>
      <c r="R60" s="462"/>
      <c r="V60" s="461"/>
    </row>
    <row r="61" ht="12.75">
      <c r="E61" s="252"/>
    </row>
    <row r="62" ht="12.75">
      <c r="E62" s="252"/>
    </row>
    <row r="64" spans="1:4" ht="12.75">
      <c r="A64" s="466"/>
      <c r="B64" s="466"/>
      <c r="C64" s="466"/>
      <c r="D64" s="466"/>
    </row>
    <row r="65" spans="1:4" ht="12.75">
      <c r="A65" s="466"/>
      <c r="B65" s="466"/>
      <c r="C65" s="466"/>
      <c r="D65" s="466"/>
    </row>
    <row r="66" spans="1:4" ht="12.75">
      <c r="A66" s="466"/>
      <c r="B66" s="466"/>
      <c r="C66" s="466"/>
      <c r="D66" s="466"/>
    </row>
    <row r="67" ht="15">
      <c r="A67" s="254"/>
    </row>
  </sheetData>
  <sheetProtection/>
  <mergeCells count="9">
    <mergeCell ref="A64:D66"/>
    <mergeCell ref="B4:X4"/>
    <mergeCell ref="B53:X53"/>
    <mergeCell ref="B11:X11"/>
    <mergeCell ref="B18:X18"/>
    <mergeCell ref="B25:X25"/>
    <mergeCell ref="B32:X32"/>
    <mergeCell ref="B39:X39"/>
    <mergeCell ref="B46:X46"/>
  </mergeCells>
  <printOptions/>
  <pageMargins left="0.75" right="0.75" top="1" bottom="1" header="0.4921259845" footer="0.4921259845"/>
  <pageSetup horizontalDpi="600" verticalDpi="600" orientation="landscape" paperSize="9" scale="51" r:id="rId2"/>
  <headerFooter alignWithMargins="0">
    <oddFooter>&amp;CSeite &amp;P von &amp;N</oddFooter>
  </headerFooter>
  <rowBreaks count="1" manualBreakCount="1">
    <brk id="31" max="23" man="1"/>
  </rowBreaks>
  <drawing r:id="rId1"/>
</worksheet>
</file>

<file path=xl/worksheets/sheet17.xml><?xml version="1.0" encoding="utf-8"?>
<worksheet xmlns="http://schemas.openxmlformats.org/spreadsheetml/2006/main" xmlns:r="http://schemas.openxmlformats.org/officeDocument/2006/relationships">
  <sheetPr>
    <tabColor indexed="11"/>
  </sheetPr>
  <dimension ref="A1:X58"/>
  <sheetViews>
    <sheetView showGridLines="0" view="pageBreakPreview" zoomScaleSheetLayoutView="100" zoomScalePageLayoutView="0" workbookViewId="0" topLeftCell="B1">
      <selection activeCell="Y26" sqref="Y26"/>
    </sheetView>
  </sheetViews>
  <sheetFormatPr defaultColWidth="9.125" defaultRowHeight="12"/>
  <cols>
    <col min="1" max="1" width="27.875" style="18" customWidth="1"/>
    <col min="2" max="3" width="10.25390625" style="18" customWidth="1"/>
    <col min="4" max="4" width="10.25390625" style="252" customWidth="1"/>
    <col min="5" max="8" width="10.25390625" style="18" customWidth="1"/>
    <col min="9" max="16384" width="9.125" style="240" customWidth="1"/>
  </cols>
  <sheetData>
    <row r="1" spans="1:8" ht="49.5" customHeight="1">
      <c r="A1" s="4"/>
      <c r="B1" s="4"/>
      <c r="C1" s="244"/>
      <c r="D1" s="245"/>
      <c r="E1" s="244"/>
      <c r="F1" s="4"/>
      <c r="G1" s="4"/>
      <c r="H1" s="4"/>
    </row>
    <row r="2" spans="1:8" ht="24.75" customHeight="1">
      <c r="A2" s="58" t="s">
        <v>38</v>
      </c>
      <c r="B2" s="58"/>
      <c r="C2" s="19"/>
      <c r="D2" s="106"/>
      <c r="E2" s="19"/>
      <c r="F2" s="19"/>
      <c r="G2" s="19"/>
      <c r="H2" s="19"/>
    </row>
    <row r="3" spans="1:8" ht="23.25">
      <c r="A3" s="58"/>
      <c r="B3" s="58"/>
      <c r="C3" s="19"/>
      <c r="D3" s="106"/>
      <c r="E3" s="19"/>
      <c r="F3" s="19"/>
      <c r="G3" s="19"/>
      <c r="H3" s="19"/>
    </row>
    <row r="4" spans="1:24" ht="16.5" customHeight="1">
      <c r="A4" s="246"/>
      <c r="B4" s="491" t="s">
        <v>39</v>
      </c>
      <c r="C4" s="491"/>
      <c r="D4" s="491"/>
      <c r="E4" s="491"/>
      <c r="F4" s="491"/>
      <c r="G4" s="491"/>
      <c r="H4" s="491"/>
      <c r="I4" s="491"/>
      <c r="J4" s="491"/>
      <c r="K4" s="491"/>
      <c r="L4" s="491"/>
      <c r="M4" s="491"/>
      <c r="N4" s="491"/>
      <c r="O4" s="491"/>
      <c r="P4" s="491"/>
      <c r="Q4" s="491"/>
      <c r="R4" s="491"/>
      <c r="S4" s="491"/>
      <c r="T4" s="491"/>
      <c r="U4" s="491"/>
      <c r="V4" s="491"/>
      <c r="W4" s="491"/>
      <c r="X4" s="491"/>
    </row>
    <row r="5" spans="1:24" s="241" customFormat="1" ht="12.75">
      <c r="A5" s="247"/>
      <c r="B5" s="248" t="s">
        <v>59</v>
      </c>
      <c r="C5" s="248">
        <v>39600</v>
      </c>
      <c r="D5" s="248">
        <v>39692</v>
      </c>
      <c r="E5" s="248" t="s">
        <v>25</v>
      </c>
      <c r="F5" s="248" t="s">
        <v>26</v>
      </c>
      <c r="G5" s="248">
        <v>39965</v>
      </c>
      <c r="H5" s="248">
        <v>40057</v>
      </c>
      <c r="I5" s="248">
        <v>40177</v>
      </c>
      <c r="J5" s="248">
        <v>40268</v>
      </c>
      <c r="K5" s="248">
        <v>40359</v>
      </c>
      <c r="L5" s="248">
        <v>40451</v>
      </c>
      <c r="M5" s="248">
        <v>40543</v>
      </c>
      <c r="N5" s="248">
        <v>40633</v>
      </c>
      <c r="O5" s="248">
        <v>40724</v>
      </c>
      <c r="P5" s="248">
        <v>40816</v>
      </c>
      <c r="Q5" s="248">
        <v>40908</v>
      </c>
      <c r="R5" s="248">
        <v>40999</v>
      </c>
      <c r="S5" s="248">
        <v>41090</v>
      </c>
      <c r="T5" s="248">
        <v>41182</v>
      </c>
      <c r="U5" s="248">
        <v>41274</v>
      </c>
      <c r="V5" s="248">
        <v>41364</v>
      </c>
      <c r="W5" s="248">
        <v>41445</v>
      </c>
      <c r="X5" s="248">
        <v>41547</v>
      </c>
    </row>
    <row r="6" spans="1:24" s="241" customFormat="1" ht="12.75">
      <c r="A6" s="249" t="s">
        <v>40</v>
      </c>
      <c r="B6" s="256">
        <v>993</v>
      </c>
      <c r="C6" s="256">
        <v>994</v>
      </c>
      <c r="D6" s="256">
        <v>994</v>
      </c>
      <c r="E6" s="256">
        <v>1060</v>
      </c>
      <c r="F6" s="256">
        <v>1060</v>
      </c>
      <c r="G6" s="256">
        <v>1061</v>
      </c>
      <c r="H6" s="256">
        <v>1060</v>
      </c>
      <c r="I6" s="256">
        <v>1056</v>
      </c>
      <c r="J6" s="256">
        <v>1053</v>
      </c>
      <c r="K6" s="256">
        <v>1048</v>
      </c>
      <c r="L6" s="256">
        <v>1048</v>
      </c>
      <c r="M6" s="256">
        <v>1045</v>
      </c>
      <c r="N6" s="256">
        <v>1057</v>
      </c>
      <c r="O6" s="256">
        <v>1054</v>
      </c>
      <c r="P6" s="256">
        <v>1054</v>
      </c>
      <c r="Q6" s="256">
        <v>1036</v>
      </c>
      <c r="R6" s="256">
        <v>1043</v>
      </c>
      <c r="S6" s="256">
        <v>1026</v>
      </c>
      <c r="T6" s="256">
        <v>1009</v>
      </c>
      <c r="U6" s="256">
        <v>1006</v>
      </c>
      <c r="V6" s="256">
        <v>996</v>
      </c>
      <c r="W6" s="256">
        <v>981</v>
      </c>
      <c r="X6" s="256">
        <v>976</v>
      </c>
    </row>
    <row r="7" spans="1:24" s="241" customFormat="1" ht="12.75">
      <c r="A7" s="249" t="s">
        <v>41</v>
      </c>
      <c r="B7" s="256">
        <v>16262</v>
      </c>
      <c r="C7" s="256">
        <v>16405</v>
      </c>
      <c r="D7" s="256">
        <v>16258</v>
      </c>
      <c r="E7" s="256">
        <v>16278</v>
      </c>
      <c r="F7" s="256">
        <v>16389</v>
      </c>
      <c r="G7" s="256">
        <v>16405</v>
      </c>
      <c r="H7" s="256">
        <v>16335</v>
      </c>
      <c r="I7" s="256">
        <v>16107</v>
      </c>
      <c r="J7" s="256">
        <v>16013</v>
      </c>
      <c r="K7" s="256">
        <v>15757</v>
      </c>
      <c r="L7" s="256">
        <v>16087</v>
      </c>
      <c r="M7" s="256">
        <v>16068</v>
      </c>
      <c r="N7" s="256">
        <v>16013</v>
      </c>
      <c r="O7" s="256">
        <v>15949</v>
      </c>
      <c r="P7" s="256">
        <v>16230</v>
      </c>
      <c r="Q7" s="256">
        <v>16189</v>
      </c>
      <c r="R7" s="256">
        <v>16123</v>
      </c>
      <c r="S7" s="256">
        <v>16013</v>
      </c>
      <c r="T7" s="256">
        <v>16066</v>
      </c>
      <c r="U7" s="256">
        <v>16060</v>
      </c>
      <c r="V7" s="256">
        <v>16024</v>
      </c>
      <c r="W7" s="256">
        <v>15842</v>
      </c>
      <c r="X7" s="256">
        <v>15680</v>
      </c>
    </row>
    <row r="8" spans="1:24" s="241" customFormat="1" ht="12.75">
      <c r="A8" s="249" t="s">
        <v>42</v>
      </c>
      <c r="B8" s="256">
        <v>2794.817</v>
      </c>
      <c r="C8" s="256">
        <v>2800</v>
      </c>
      <c r="D8" s="256">
        <v>2993</v>
      </c>
      <c r="E8" s="256">
        <v>3020</v>
      </c>
      <c r="F8" s="256">
        <v>3030</v>
      </c>
      <c r="G8" s="256">
        <v>3039</v>
      </c>
      <c r="H8" s="256">
        <v>3055</v>
      </c>
      <c r="I8" s="256">
        <v>3071</v>
      </c>
      <c r="J8" s="256">
        <v>3080</v>
      </c>
      <c r="K8" s="256">
        <v>3091</v>
      </c>
      <c r="L8" s="256">
        <v>3110</v>
      </c>
      <c r="M8" s="256">
        <v>3135</v>
      </c>
      <c r="N8" s="256">
        <v>3150</v>
      </c>
      <c r="O8" s="256">
        <v>3150</v>
      </c>
      <c r="P8" s="256">
        <v>3201</v>
      </c>
      <c r="Q8" s="256">
        <v>3226</v>
      </c>
      <c r="R8" s="256">
        <v>3243</v>
      </c>
      <c r="S8" s="256">
        <v>3259</v>
      </c>
      <c r="T8" s="256">
        <v>3288</v>
      </c>
      <c r="U8" s="256">
        <v>3271</v>
      </c>
      <c r="V8" s="256">
        <v>3298</v>
      </c>
      <c r="W8" s="256">
        <v>3311</v>
      </c>
      <c r="X8" s="256">
        <v>3335</v>
      </c>
    </row>
    <row r="9" spans="1:9" s="241" customFormat="1" ht="12" customHeight="1">
      <c r="A9" s="249"/>
      <c r="B9" s="249"/>
      <c r="C9" s="256"/>
      <c r="D9" s="256"/>
      <c r="E9" s="256"/>
      <c r="F9" s="256"/>
      <c r="G9" s="256"/>
      <c r="H9" s="106"/>
      <c r="I9" s="240"/>
    </row>
    <row r="10" spans="1:24" s="241" customFormat="1" ht="15">
      <c r="A10" s="246"/>
      <c r="B10" s="491" t="s">
        <v>24</v>
      </c>
      <c r="C10" s="491"/>
      <c r="D10" s="491"/>
      <c r="E10" s="491"/>
      <c r="F10" s="491"/>
      <c r="G10" s="491"/>
      <c r="H10" s="491"/>
      <c r="I10" s="491"/>
      <c r="J10" s="491"/>
      <c r="K10" s="491"/>
      <c r="L10" s="491"/>
      <c r="M10" s="491"/>
      <c r="N10" s="491"/>
      <c r="O10" s="491"/>
      <c r="P10" s="491"/>
      <c r="Q10" s="491"/>
      <c r="R10" s="491"/>
      <c r="S10" s="491"/>
      <c r="T10" s="491"/>
      <c r="U10" s="491"/>
      <c r="V10" s="491"/>
      <c r="W10" s="491"/>
      <c r="X10" s="491"/>
    </row>
    <row r="11" spans="1:24" s="241" customFormat="1" ht="12.75">
      <c r="A11" s="247"/>
      <c r="B11" s="248" t="s">
        <v>59</v>
      </c>
      <c r="C11" s="248">
        <v>39600</v>
      </c>
      <c r="D11" s="248">
        <v>39692</v>
      </c>
      <c r="E11" s="248" t="s">
        <v>25</v>
      </c>
      <c r="F11" s="248" t="s">
        <v>26</v>
      </c>
      <c r="G11" s="248">
        <v>39965</v>
      </c>
      <c r="H11" s="248">
        <v>40057</v>
      </c>
      <c r="I11" s="248">
        <f>I5</f>
        <v>40177</v>
      </c>
      <c r="J11" s="248">
        <v>40268</v>
      </c>
      <c r="K11" s="248">
        <v>40359</v>
      </c>
      <c r="L11" s="248">
        <v>40451</v>
      </c>
      <c r="M11" s="248">
        <v>40543</v>
      </c>
      <c r="N11" s="248">
        <v>40633</v>
      </c>
      <c r="O11" s="248">
        <v>40724</v>
      </c>
      <c r="P11" s="248">
        <v>40816</v>
      </c>
      <c r="Q11" s="248">
        <v>40908</v>
      </c>
      <c r="R11" s="248">
        <v>40999</v>
      </c>
      <c r="S11" s="248">
        <v>41090</v>
      </c>
      <c r="T11" s="248">
        <v>41182</v>
      </c>
      <c r="U11" s="248">
        <v>41274</v>
      </c>
      <c r="V11" s="248">
        <v>41364</v>
      </c>
      <c r="W11" s="248">
        <v>41445</v>
      </c>
      <c r="X11" s="248">
        <v>41547</v>
      </c>
    </row>
    <row r="12" spans="1:24" s="241" customFormat="1" ht="12.75">
      <c r="A12" s="249" t="s">
        <v>40</v>
      </c>
      <c r="B12" s="255">
        <v>638</v>
      </c>
      <c r="C12" s="255">
        <v>642</v>
      </c>
      <c r="D12" s="255">
        <v>642</v>
      </c>
      <c r="E12" s="255">
        <v>646</v>
      </c>
      <c r="F12" s="255">
        <v>651</v>
      </c>
      <c r="G12" s="255">
        <v>652</v>
      </c>
      <c r="H12" s="255">
        <v>655</v>
      </c>
      <c r="I12" s="255">
        <v>660</v>
      </c>
      <c r="J12" s="255">
        <v>660</v>
      </c>
      <c r="K12" s="255">
        <v>660</v>
      </c>
      <c r="L12" s="255">
        <v>664</v>
      </c>
      <c r="M12" s="255">
        <v>667</v>
      </c>
      <c r="N12" s="255">
        <v>670</v>
      </c>
      <c r="O12" s="255">
        <v>653</v>
      </c>
      <c r="P12" s="256">
        <v>653</v>
      </c>
      <c r="Q12" s="256">
        <v>654</v>
      </c>
      <c r="R12" s="256">
        <v>654</v>
      </c>
      <c r="S12" s="256">
        <v>657</v>
      </c>
      <c r="T12" s="256">
        <v>657</v>
      </c>
      <c r="U12" s="256">
        <v>658</v>
      </c>
      <c r="V12" s="256">
        <v>659</v>
      </c>
      <c r="W12" s="256">
        <v>653</v>
      </c>
      <c r="X12" s="256">
        <v>651</v>
      </c>
    </row>
    <row r="13" spans="1:24" s="241" customFormat="1" ht="12.75">
      <c r="A13" s="249" t="s">
        <v>41</v>
      </c>
      <c r="B13" s="256">
        <v>10905</v>
      </c>
      <c r="C13" s="256">
        <v>10971</v>
      </c>
      <c r="D13" s="256">
        <v>10881</v>
      </c>
      <c r="E13" s="256">
        <v>10865</v>
      </c>
      <c r="F13" s="256">
        <v>10872</v>
      </c>
      <c r="G13" s="256">
        <v>10813</v>
      </c>
      <c r="H13" s="256">
        <v>10841</v>
      </c>
      <c r="I13" s="256">
        <v>10698</v>
      </c>
      <c r="J13" s="256">
        <v>10716</v>
      </c>
      <c r="K13" s="256">
        <v>10776</v>
      </c>
      <c r="L13" s="256">
        <v>10759</v>
      </c>
      <c r="M13" s="256">
        <v>10711</v>
      </c>
      <c r="N13" s="256">
        <v>10264</v>
      </c>
      <c r="O13" s="256">
        <v>10261</v>
      </c>
      <c r="P13" s="256">
        <v>10296</v>
      </c>
      <c r="Q13" s="256">
        <v>10661</v>
      </c>
      <c r="R13" s="256">
        <v>10673</v>
      </c>
      <c r="S13" s="256">
        <v>10630</v>
      </c>
      <c r="T13" s="256">
        <v>10857</v>
      </c>
      <c r="U13" s="256">
        <v>11014</v>
      </c>
      <c r="V13" s="256">
        <v>11048</v>
      </c>
      <c r="W13" s="256">
        <v>10621</v>
      </c>
      <c r="X13" s="256">
        <v>10409</v>
      </c>
    </row>
    <row r="14" spans="1:24" s="242" customFormat="1" ht="12.75">
      <c r="A14" s="249" t="s">
        <v>42</v>
      </c>
      <c r="B14" s="256">
        <v>5294</v>
      </c>
      <c r="C14" s="256">
        <v>5290</v>
      </c>
      <c r="D14" s="256">
        <v>5286</v>
      </c>
      <c r="E14" s="256">
        <v>5294</v>
      </c>
      <c r="F14" s="256">
        <v>5291</v>
      </c>
      <c r="G14" s="256">
        <v>5281</v>
      </c>
      <c r="H14" s="256">
        <v>5275</v>
      </c>
      <c r="I14" s="256">
        <v>5273</v>
      </c>
      <c r="J14" s="256">
        <v>5271</v>
      </c>
      <c r="K14" s="256">
        <v>5271</v>
      </c>
      <c r="L14" s="256">
        <v>5265</v>
      </c>
      <c r="M14" s="256">
        <v>5265</v>
      </c>
      <c r="N14" s="256">
        <v>5325</v>
      </c>
      <c r="O14" s="256">
        <v>5229</v>
      </c>
      <c r="P14" s="256">
        <v>5217</v>
      </c>
      <c r="Q14" s="256">
        <v>5202</v>
      </c>
      <c r="R14" s="256">
        <v>5184</v>
      </c>
      <c r="S14" s="256">
        <v>5162</v>
      </c>
      <c r="T14" s="256">
        <v>5178</v>
      </c>
      <c r="U14" s="256">
        <v>5297</v>
      </c>
      <c r="V14" s="256">
        <v>5312</v>
      </c>
      <c r="W14" s="256">
        <v>5300</v>
      </c>
      <c r="X14" s="256">
        <v>5300</v>
      </c>
    </row>
    <row r="15" spans="1:9" s="241" customFormat="1" ht="12.75">
      <c r="A15" s="249"/>
      <c r="B15" s="249"/>
      <c r="C15" s="135"/>
      <c r="D15" s="135"/>
      <c r="E15" s="135"/>
      <c r="F15" s="135"/>
      <c r="G15" s="18"/>
      <c r="H15" s="18"/>
      <c r="I15" s="240"/>
    </row>
    <row r="16" spans="1:24" s="242" customFormat="1" ht="15">
      <c r="A16" s="246"/>
      <c r="B16" s="491" t="s">
        <v>31</v>
      </c>
      <c r="C16" s="491"/>
      <c r="D16" s="491"/>
      <c r="E16" s="491"/>
      <c r="F16" s="491"/>
      <c r="G16" s="491"/>
      <c r="H16" s="491"/>
      <c r="I16" s="491"/>
      <c r="J16" s="491"/>
      <c r="K16" s="491"/>
      <c r="L16" s="491"/>
      <c r="M16" s="491"/>
      <c r="N16" s="491"/>
      <c r="O16" s="491"/>
      <c r="P16" s="491"/>
      <c r="Q16" s="491"/>
      <c r="R16" s="491"/>
      <c r="S16" s="491"/>
      <c r="T16" s="491"/>
      <c r="U16" s="491"/>
      <c r="V16" s="491"/>
      <c r="W16" s="491"/>
      <c r="X16" s="491"/>
    </row>
    <row r="17" spans="1:24" s="242" customFormat="1" ht="12.75">
      <c r="A17" s="251"/>
      <c r="B17" s="248" t="s">
        <v>59</v>
      </c>
      <c r="C17" s="248">
        <v>39600</v>
      </c>
      <c r="D17" s="248">
        <v>39692</v>
      </c>
      <c r="E17" s="248" t="s">
        <v>25</v>
      </c>
      <c r="F17" s="248" t="s">
        <v>26</v>
      </c>
      <c r="G17" s="248">
        <v>39965</v>
      </c>
      <c r="H17" s="248">
        <v>40057</v>
      </c>
      <c r="I17" s="248">
        <f>I11</f>
        <v>40177</v>
      </c>
      <c r="J17" s="248">
        <v>40268</v>
      </c>
      <c r="K17" s="248">
        <v>40359</v>
      </c>
      <c r="L17" s="248">
        <v>40451</v>
      </c>
      <c r="M17" s="248">
        <v>40543</v>
      </c>
      <c r="N17" s="248">
        <v>40633</v>
      </c>
      <c r="O17" s="248">
        <v>40724</v>
      </c>
      <c r="P17" s="248">
        <v>40816</v>
      </c>
      <c r="Q17" s="248">
        <v>40908</v>
      </c>
      <c r="R17" s="248">
        <v>40999</v>
      </c>
      <c r="S17" s="248">
        <v>41090</v>
      </c>
      <c r="T17" s="248">
        <v>41182</v>
      </c>
      <c r="U17" s="248">
        <v>41274</v>
      </c>
      <c r="V17" s="248">
        <v>41364</v>
      </c>
      <c r="W17" s="248">
        <v>41445</v>
      </c>
      <c r="X17" s="248">
        <v>41547</v>
      </c>
    </row>
    <row r="18" spans="1:24" s="242" customFormat="1" ht="12.75">
      <c r="A18" s="249" t="str">
        <f>A12</f>
        <v>Number of branches</v>
      </c>
      <c r="B18" s="255">
        <v>580</v>
      </c>
      <c r="C18" s="255">
        <v>588</v>
      </c>
      <c r="D18" s="255">
        <v>607</v>
      </c>
      <c r="E18" s="255">
        <v>641</v>
      </c>
      <c r="F18" s="255">
        <v>645</v>
      </c>
      <c r="G18" s="255">
        <v>652</v>
      </c>
      <c r="H18" s="255">
        <v>657</v>
      </c>
      <c r="I18" s="255">
        <v>661</v>
      </c>
      <c r="J18" s="255">
        <v>665</v>
      </c>
      <c r="K18" s="255">
        <v>668</v>
      </c>
      <c r="L18" s="255">
        <v>667</v>
      </c>
      <c r="M18" s="255">
        <v>668</v>
      </c>
      <c r="N18" s="255">
        <v>667</v>
      </c>
      <c r="O18" s="255">
        <v>667</v>
      </c>
      <c r="P18" s="256">
        <v>667</v>
      </c>
      <c r="Q18" s="256">
        <v>667</v>
      </c>
      <c r="R18" s="256">
        <v>667</v>
      </c>
      <c r="S18" s="256">
        <v>643</v>
      </c>
      <c r="T18" s="256">
        <v>622</v>
      </c>
      <c r="U18" s="256">
        <v>623</v>
      </c>
      <c r="V18" s="256">
        <v>561</v>
      </c>
      <c r="W18" s="256">
        <v>562</v>
      </c>
      <c r="X18" s="256">
        <v>562</v>
      </c>
    </row>
    <row r="19" spans="1:24" s="241" customFormat="1" ht="12.75">
      <c r="A19" s="249" t="str">
        <f>A13</f>
        <v>Number of employees</v>
      </c>
      <c r="B19" s="256">
        <v>11875</v>
      </c>
      <c r="C19" s="256">
        <v>11794</v>
      </c>
      <c r="D19" s="256">
        <v>11735</v>
      </c>
      <c r="E19" s="256">
        <v>9985</v>
      </c>
      <c r="F19" s="256">
        <v>9857</v>
      </c>
      <c r="G19" s="256">
        <v>9170</v>
      </c>
      <c r="H19" s="256">
        <v>9198</v>
      </c>
      <c r="I19" s="256">
        <v>9012</v>
      </c>
      <c r="J19" s="256">
        <v>8950</v>
      </c>
      <c r="K19" s="256">
        <v>9141</v>
      </c>
      <c r="L19" s="256">
        <v>9185</v>
      </c>
      <c r="M19" s="256">
        <v>9112</v>
      </c>
      <c r="N19" s="256">
        <v>9258</v>
      </c>
      <c r="O19" s="256">
        <v>9316</v>
      </c>
      <c r="P19" s="256">
        <v>9342</v>
      </c>
      <c r="Q19" s="256">
        <v>9245</v>
      </c>
      <c r="R19" s="256">
        <v>8928</v>
      </c>
      <c r="S19" s="256">
        <v>8716</v>
      </c>
      <c r="T19" s="256">
        <v>8537</v>
      </c>
      <c r="U19" s="256">
        <v>8289</v>
      </c>
      <c r="V19" s="256">
        <v>7732</v>
      </c>
      <c r="W19" s="256">
        <v>7313</v>
      </c>
      <c r="X19" s="256">
        <v>7083</v>
      </c>
    </row>
    <row r="20" spans="1:24" s="243" customFormat="1" ht="12.75">
      <c r="A20" s="249" t="str">
        <f>A14</f>
        <v>Number of customers (th)</v>
      </c>
      <c r="B20" s="257" t="s">
        <v>43</v>
      </c>
      <c r="C20" s="257" t="s">
        <v>43</v>
      </c>
      <c r="D20" s="257" t="s">
        <v>43</v>
      </c>
      <c r="E20" s="256">
        <v>4534</v>
      </c>
      <c r="F20" s="256">
        <v>4579</v>
      </c>
      <c r="G20" s="256">
        <v>4623</v>
      </c>
      <c r="H20" s="256">
        <v>4645</v>
      </c>
      <c r="I20" s="256">
        <v>4660</v>
      </c>
      <c r="J20" s="256">
        <v>4489</v>
      </c>
      <c r="K20" s="256">
        <v>4325</v>
      </c>
      <c r="L20" s="256">
        <v>3811.736</v>
      </c>
      <c r="M20" s="256">
        <v>3837.622</v>
      </c>
      <c r="N20" s="256">
        <v>3760.495</v>
      </c>
      <c r="O20" s="256">
        <v>3709.486</v>
      </c>
      <c r="P20" s="256">
        <v>3658</v>
      </c>
      <c r="Q20" s="256">
        <v>3686</v>
      </c>
      <c r="R20" s="256">
        <v>3634</v>
      </c>
      <c r="S20" s="256">
        <v>3536</v>
      </c>
      <c r="T20" s="256">
        <v>3508</v>
      </c>
      <c r="U20" s="256">
        <v>3511</v>
      </c>
      <c r="V20" s="256">
        <v>3395</v>
      </c>
      <c r="W20" s="256">
        <v>3394</v>
      </c>
      <c r="X20" s="256">
        <v>3187</v>
      </c>
    </row>
    <row r="21" ht="12.75">
      <c r="Q21" s="256"/>
    </row>
    <row r="22" spans="1:24" ht="15">
      <c r="A22" s="246"/>
      <c r="B22" s="491" t="s">
        <v>32</v>
      </c>
      <c r="C22" s="491"/>
      <c r="D22" s="491"/>
      <c r="E22" s="491"/>
      <c r="F22" s="491"/>
      <c r="G22" s="491"/>
      <c r="H22" s="491"/>
      <c r="I22" s="491"/>
      <c r="J22" s="491"/>
      <c r="K22" s="491"/>
      <c r="L22" s="491"/>
      <c r="M22" s="491"/>
      <c r="N22" s="491"/>
      <c r="O22" s="491"/>
      <c r="P22" s="491"/>
      <c r="Q22" s="491"/>
      <c r="R22" s="491"/>
      <c r="S22" s="491"/>
      <c r="T22" s="491"/>
      <c r="U22" s="491"/>
      <c r="V22" s="491"/>
      <c r="W22" s="491"/>
      <c r="X22" s="491"/>
    </row>
    <row r="23" spans="1:24" ht="12.75">
      <c r="A23" s="247"/>
      <c r="B23" s="248" t="s">
        <v>59</v>
      </c>
      <c r="C23" s="248">
        <v>39600</v>
      </c>
      <c r="D23" s="248">
        <v>39692</v>
      </c>
      <c r="E23" s="248" t="s">
        <v>25</v>
      </c>
      <c r="F23" s="248" t="s">
        <v>26</v>
      </c>
      <c r="G23" s="248">
        <v>39965</v>
      </c>
      <c r="H23" s="248">
        <v>40057</v>
      </c>
      <c r="I23" s="248">
        <f>I17</f>
        <v>40177</v>
      </c>
      <c r="J23" s="248">
        <v>40268</v>
      </c>
      <c r="K23" s="248">
        <v>40359</v>
      </c>
      <c r="L23" s="248">
        <v>40451</v>
      </c>
      <c r="M23" s="248">
        <v>40543</v>
      </c>
      <c r="N23" s="248">
        <v>40633</v>
      </c>
      <c r="O23" s="248">
        <v>40724</v>
      </c>
      <c r="P23" s="248">
        <v>40816</v>
      </c>
      <c r="Q23" s="248">
        <v>40908</v>
      </c>
      <c r="R23" s="248">
        <v>40999</v>
      </c>
      <c r="S23" s="248">
        <v>41090</v>
      </c>
      <c r="T23" s="248">
        <v>41182</v>
      </c>
      <c r="U23" s="248">
        <v>41274</v>
      </c>
      <c r="V23" s="248">
        <v>41364</v>
      </c>
      <c r="W23" s="248">
        <v>41445</v>
      </c>
      <c r="X23" s="248">
        <v>41547</v>
      </c>
    </row>
    <row r="24" spans="1:24" ht="12.75">
      <c r="A24" s="249" t="str">
        <f>A12</f>
        <v>Number of branches</v>
      </c>
      <c r="B24" s="255">
        <v>270</v>
      </c>
      <c r="C24" s="255">
        <v>271</v>
      </c>
      <c r="D24" s="255">
        <v>272</v>
      </c>
      <c r="E24" s="255">
        <v>275</v>
      </c>
      <c r="F24" s="255">
        <v>271</v>
      </c>
      <c r="G24" s="255">
        <v>271</v>
      </c>
      <c r="H24" s="255">
        <v>276</v>
      </c>
      <c r="I24" s="255">
        <v>279</v>
      </c>
      <c r="J24" s="255">
        <v>281</v>
      </c>
      <c r="K24" s="255">
        <v>282</v>
      </c>
      <c r="L24" s="255">
        <v>287</v>
      </c>
      <c r="M24" s="255">
        <v>291</v>
      </c>
      <c r="N24" s="255">
        <v>292</v>
      </c>
      <c r="O24" s="255">
        <v>291</v>
      </c>
      <c r="P24" s="256">
        <v>289</v>
      </c>
      <c r="Q24" s="256">
        <v>292</v>
      </c>
      <c r="R24" s="256">
        <v>292</v>
      </c>
      <c r="S24" s="256">
        <v>295</v>
      </c>
      <c r="T24" s="256">
        <v>295</v>
      </c>
      <c r="U24" s="256">
        <v>297</v>
      </c>
      <c r="V24" s="256">
        <v>297</v>
      </c>
      <c r="W24" s="256">
        <v>296</v>
      </c>
      <c r="X24" s="256">
        <v>296</v>
      </c>
    </row>
    <row r="25" spans="1:24" ht="12.75">
      <c r="A25" s="249" t="str">
        <f>A13</f>
        <v>Number of employees</v>
      </c>
      <c r="B25" s="256">
        <v>4860.9</v>
      </c>
      <c r="C25" s="256">
        <v>4933.58</v>
      </c>
      <c r="D25" s="256">
        <v>4988</v>
      </c>
      <c r="E25" s="256">
        <v>4953</v>
      </c>
      <c r="F25" s="256">
        <v>4814</v>
      </c>
      <c r="G25" s="256">
        <v>4466</v>
      </c>
      <c r="H25" s="256">
        <v>4242</v>
      </c>
      <c r="I25" s="256">
        <v>4238</v>
      </c>
      <c r="J25" s="256">
        <v>4074</v>
      </c>
      <c r="K25" s="256">
        <v>4051</v>
      </c>
      <c r="L25" s="256">
        <v>4103</v>
      </c>
      <c r="M25" s="256">
        <v>4004</v>
      </c>
      <c r="N25" s="256">
        <v>4034</v>
      </c>
      <c r="O25" s="256">
        <v>4101</v>
      </c>
      <c r="P25" s="256">
        <v>4161</v>
      </c>
      <c r="Q25" s="256">
        <v>4157</v>
      </c>
      <c r="R25" s="256">
        <v>4060</v>
      </c>
      <c r="S25" s="256">
        <v>4200</v>
      </c>
      <c r="T25" s="256">
        <v>4185</v>
      </c>
      <c r="U25" s="256">
        <v>4185</v>
      </c>
      <c r="V25" s="256">
        <v>4196</v>
      </c>
      <c r="W25" s="256">
        <v>4207</v>
      </c>
      <c r="X25" s="256">
        <v>4215</v>
      </c>
    </row>
    <row r="26" spans="1:24" ht="12.75">
      <c r="A26" s="249" t="str">
        <f>A14</f>
        <v>Number of customers (th)</v>
      </c>
      <c r="B26" s="256">
        <v>2544.97</v>
      </c>
      <c r="C26" s="256">
        <v>2549.907</v>
      </c>
      <c r="D26" s="256">
        <v>2550.246</v>
      </c>
      <c r="E26" s="256">
        <v>2570</v>
      </c>
      <c r="F26" s="256">
        <v>2562</v>
      </c>
      <c r="G26" s="256">
        <v>2660</v>
      </c>
      <c r="H26" s="256">
        <v>2555</v>
      </c>
      <c r="I26" s="256">
        <v>2543</v>
      </c>
      <c r="J26" s="256">
        <v>2539</v>
      </c>
      <c r="K26" s="256">
        <v>2532</v>
      </c>
      <c r="L26" s="256">
        <v>2530</v>
      </c>
      <c r="M26" s="256">
        <v>2510</v>
      </c>
      <c r="N26" s="256">
        <v>2419</v>
      </c>
      <c r="O26" s="256">
        <v>2404</v>
      </c>
      <c r="P26" s="256">
        <v>2455</v>
      </c>
      <c r="Q26" s="256">
        <v>2447</v>
      </c>
      <c r="R26" s="256">
        <v>2439</v>
      </c>
      <c r="S26" s="256">
        <v>2426</v>
      </c>
      <c r="T26" s="256">
        <v>2423</v>
      </c>
      <c r="U26" s="256">
        <v>2418</v>
      </c>
      <c r="V26" s="256">
        <v>2410</v>
      </c>
      <c r="W26" s="256">
        <v>2401</v>
      </c>
      <c r="X26" s="256">
        <v>2397</v>
      </c>
    </row>
    <row r="28" spans="1:24" ht="15">
      <c r="A28" s="246"/>
      <c r="B28" s="491" t="s">
        <v>33</v>
      </c>
      <c r="C28" s="491"/>
      <c r="D28" s="491"/>
      <c r="E28" s="491"/>
      <c r="F28" s="491"/>
      <c r="G28" s="491"/>
      <c r="H28" s="491"/>
      <c r="I28" s="491"/>
      <c r="J28" s="491"/>
      <c r="K28" s="491"/>
      <c r="L28" s="491"/>
      <c r="M28" s="491"/>
      <c r="N28" s="491"/>
      <c r="O28" s="491"/>
      <c r="P28" s="491"/>
      <c r="Q28" s="491"/>
      <c r="R28" s="491"/>
      <c r="S28" s="491"/>
      <c r="T28" s="491"/>
      <c r="U28" s="491"/>
      <c r="V28" s="491"/>
      <c r="W28" s="491"/>
      <c r="X28" s="491"/>
    </row>
    <row r="29" spans="1:24" ht="12.75">
      <c r="A29" s="247"/>
      <c r="B29" s="248" t="s">
        <v>59</v>
      </c>
      <c r="C29" s="248">
        <v>39600</v>
      </c>
      <c r="D29" s="248">
        <v>39692</v>
      </c>
      <c r="E29" s="248" t="s">
        <v>25</v>
      </c>
      <c r="F29" s="248" t="s">
        <v>26</v>
      </c>
      <c r="G29" s="248">
        <v>39965</v>
      </c>
      <c r="H29" s="248">
        <v>40057</v>
      </c>
      <c r="I29" s="248">
        <f>I23</f>
        <v>40177</v>
      </c>
      <c r="J29" s="248">
        <v>40268</v>
      </c>
      <c r="K29" s="248">
        <v>40359</v>
      </c>
      <c r="L29" s="248">
        <v>40451</v>
      </c>
      <c r="M29" s="248">
        <v>40543</v>
      </c>
      <c r="N29" s="248">
        <v>40633</v>
      </c>
      <c r="O29" s="248">
        <v>40724</v>
      </c>
      <c r="P29" s="248">
        <v>40816</v>
      </c>
      <c r="Q29" s="248">
        <v>40908</v>
      </c>
      <c r="R29" s="248">
        <v>40999</v>
      </c>
      <c r="S29" s="248">
        <v>41090</v>
      </c>
      <c r="T29" s="248">
        <v>41182</v>
      </c>
      <c r="U29" s="248">
        <v>41274</v>
      </c>
      <c r="V29" s="248">
        <v>41364</v>
      </c>
      <c r="W29" s="248">
        <v>41445</v>
      </c>
      <c r="X29" s="248">
        <v>41547</v>
      </c>
    </row>
    <row r="30" spans="1:24" ht="12.75">
      <c r="A30" s="249" t="str">
        <f>A12</f>
        <v>Number of branches</v>
      </c>
      <c r="B30" s="255">
        <v>198</v>
      </c>
      <c r="C30" s="255">
        <v>199</v>
      </c>
      <c r="D30" s="255">
        <v>200</v>
      </c>
      <c r="E30" s="255">
        <v>203</v>
      </c>
      <c r="F30" s="255">
        <v>203</v>
      </c>
      <c r="G30" s="255">
        <v>203</v>
      </c>
      <c r="H30" s="255">
        <v>204</v>
      </c>
      <c r="I30" s="255">
        <v>204</v>
      </c>
      <c r="J30" s="255">
        <v>201</v>
      </c>
      <c r="K30" s="255">
        <v>202</v>
      </c>
      <c r="L30" s="255">
        <v>202</v>
      </c>
      <c r="M30" s="255">
        <v>184</v>
      </c>
      <c r="N30" s="255">
        <v>184</v>
      </c>
      <c r="O30" s="255">
        <v>184</v>
      </c>
      <c r="P30" s="255">
        <v>184</v>
      </c>
      <c r="Q30" s="255">
        <v>184</v>
      </c>
      <c r="R30" s="255">
        <v>143</v>
      </c>
      <c r="S30" s="255">
        <v>143</v>
      </c>
      <c r="T30" s="255">
        <v>142</v>
      </c>
      <c r="U30" s="255">
        <v>141</v>
      </c>
      <c r="V30" s="255">
        <v>141</v>
      </c>
      <c r="W30" s="255">
        <v>136</v>
      </c>
      <c r="X30" s="255">
        <v>136</v>
      </c>
    </row>
    <row r="31" spans="1:24" ht="12.75">
      <c r="A31" s="249" t="str">
        <f>A13</f>
        <v>Number of employees</v>
      </c>
      <c r="B31" s="256">
        <v>3159</v>
      </c>
      <c r="C31" s="256">
        <v>3163</v>
      </c>
      <c r="D31" s="256">
        <v>3240</v>
      </c>
      <c r="E31" s="256">
        <v>3255</v>
      </c>
      <c r="F31" s="256">
        <v>3128</v>
      </c>
      <c r="G31" s="256">
        <v>3161</v>
      </c>
      <c r="H31" s="256">
        <v>3133</v>
      </c>
      <c r="I31" s="256">
        <v>3181</v>
      </c>
      <c r="J31" s="256">
        <v>3146</v>
      </c>
      <c r="K31" s="256">
        <v>3085</v>
      </c>
      <c r="L31" s="256">
        <v>3134</v>
      </c>
      <c r="M31" s="256">
        <v>2900</v>
      </c>
      <c r="N31" s="256">
        <v>2901</v>
      </c>
      <c r="O31" s="256">
        <v>2898</v>
      </c>
      <c r="P31" s="256">
        <v>2972</v>
      </c>
      <c r="Q31" s="256">
        <v>2948</v>
      </c>
      <c r="R31" s="256">
        <v>2613</v>
      </c>
      <c r="S31" s="256">
        <v>2598</v>
      </c>
      <c r="T31" s="256">
        <v>2614</v>
      </c>
      <c r="U31" s="256">
        <v>2690</v>
      </c>
      <c r="V31" s="256">
        <v>2743</v>
      </c>
      <c r="W31" s="256">
        <v>2750</v>
      </c>
      <c r="X31" s="256">
        <v>2822</v>
      </c>
    </row>
    <row r="32" spans="1:24" ht="12.75">
      <c r="A32" s="249" t="str">
        <f>A14</f>
        <v>Number of customers (th)</v>
      </c>
      <c r="B32" s="256">
        <v>770</v>
      </c>
      <c r="C32" s="256">
        <v>790</v>
      </c>
      <c r="D32" s="256">
        <v>810</v>
      </c>
      <c r="E32" s="256">
        <v>830</v>
      </c>
      <c r="F32" s="256">
        <v>830</v>
      </c>
      <c r="G32" s="256">
        <v>830</v>
      </c>
      <c r="H32" s="256">
        <v>850</v>
      </c>
      <c r="I32" s="256">
        <v>870</v>
      </c>
      <c r="J32" s="256">
        <v>870</v>
      </c>
      <c r="K32" s="256">
        <v>890</v>
      </c>
      <c r="L32" s="256">
        <v>887</v>
      </c>
      <c r="M32" s="256">
        <v>900</v>
      </c>
      <c r="N32" s="256">
        <v>906</v>
      </c>
      <c r="O32" s="256">
        <v>926</v>
      </c>
      <c r="P32" s="256">
        <v>957</v>
      </c>
      <c r="Q32" s="256">
        <v>940</v>
      </c>
      <c r="R32" s="256">
        <v>928</v>
      </c>
      <c r="S32" s="256">
        <v>917</v>
      </c>
      <c r="T32" s="256">
        <v>906</v>
      </c>
      <c r="U32" s="256">
        <v>897</v>
      </c>
      <c r="V32" s="256">
        <v>896</v>
      </c>
      <c r="W32" s="256">
        <v>900</v>
      </c>
      <c r="X32" s="256">
        <v>900</v>
      </c>
    </row>
    <row r="34" spans="1:24" ht="15">
      <c r="A34" s="246"/>
      <c r="B34" s="491" t="s">
        <v>34</v>
      </c>
      <c r="C34" s="491"/>
      <c r="D34" s="491"/>
      <c r="E34" s="491"/>
      <c r="F34" s="491"/>
      <c r="G34" s="491"/>
      <c r="H34" s="491"/>
      <c r="I34" s="491"/>
      <c r="J34" s="491"/>
      <c r="K34" s="491"/>
      <c r="L34" s="491"/>
      <c r="M34" s="491"/>
      <c r="N34" s="491"/>
      <c r="O34" s="491"/>
      <c r="P34" s="491"/>
      <c r="Q34" s="491"/>
      <c r="R34" s="491"/>
      <c r="S34" s="491"/>
      <c r="T34" s="491"/>
      <c r="U34" s="491"/>
      <c r="V34" s="491"/>
      <c r="W34" s="491"/>
      <c r="X34" s="491"/>
    </row>
    <row r="35" spans="1:24" ht="12.75">
      <c r="A35" s="247"/>
      <c r="B35" s="248" t="s">
        <v>59</v>
      </c>
      <c r="C35" s="248">
        <v>39600</v>
      </c>
      <c r="D35" s="248">
        <v>39692</v>
      </c>
      <c r="E35" s="248" t="s">
        <v>25</v>
      </c>
      <c r="F35" s="248" t="s">
        <v>26</v>
      </c>
      <c r="G35" s="248">
        <v>39965</v>
      </c>
      <c r="H35" s="248">
        <v>40057</v>
      </c>
      <c r="I35" s="248">
        <f>I29</f>
        <v>40177</v>
      </c>
      <c r="J35" s="248">
        <v>40268</v>
      </c>
      <c r="K35" s="248">
        <v>40359</v>
      </c>
      <c r="L35" s="248">
        <v>40451</v>
      </c>
      <c r="M35" s="248">
        <v>40543</v>
      </c>
      <c r="N35" s="248">
        <v>40633</v>
      </c>
      <c r="O35" s="248">
        <v>40724</v>
      </c>
      <c r="P35" s="248">
        <v>40816</v>
      </c>
      <c r="Q35" s="248">
        <v>40908</v>
      </c>
      <c r="R35" s="248">
        <v>40999</v>
      </c>
      <c r="S35" s="248">
        <v>41090</v>
      </c>
      <c r="T35" s="248">
        <v>41182</v>
      </c>
      <c r="U35" s="248">
        <v>41274</v>
      </c>
      <c r="V35" s="248">
        <v>41364</v>
      </c>
      <c r="W35" s="248">
        <v>41445</v>
      </c>
      <c r="X35" s="248">
        <v>41547</v>
      </c>
    </row>
    <row r="36" spans="1:24" ht="12.75">
      <c r="A36" s="249" t="str">
        <f>A12</f>
        <v>Number of branches</v>
      </c>
      <c r="B36" s="255">
        <v>116</v>
      </c>
      <c r="C36" s="255">
        <v>116</v>
      </c>
      <c r="D36" s="255">
        <v>117</v>
      </c>
      <c r="E36" s="255">
        <v>119</v>
      </c>
      <c r="F36" s="255">
        <v>136</v>
      </c>
      <c r="G36" s="255">
        <v>136</v>
      </c>
      <c r="H36" s="255">
        <v>138</v>
      </c>
      <c r="I36" s="255">
        <v>138</v>
      </c>
      <c r="J36" s="255">
        <v>138</v>
      </c>
      <c r="K36" s="255">
        <v>139</v>
      </c>
      <c r="L36" s="255">
        <v>140</v>
      </c>
      <c r="M36" s="255">
        <v>141</v>
      </c>
      <c r="N36" s="255">
        <v>141</v>
      </c>
      <c r="O36" s="255">
        <v>144</v>
      </c>
      <c r="P36" s="255">
        <v>145</v>
      </c>
      <c r="Q36" s="255">
        <v>146</v>
      </c>
      <c r="R36" s="255">
        <v>146</v>
      </c>
      <c r="S36" s="255">
        <v>148</v>
      </c>
      <c r="T36" s="255">
        <v>149</v>
      </c>
      <c r="U36" s="255">
        <v>150</v>
      </c>
      <c r="V36" s="255">
        <v>149</v>
      </c>
      <c r="W36" s="255">
        <v>150</v>
      </c>
      <c r="X36" s="255">
        <v>150</v>
      </c>
    </row>
    <row r="37" spans="1:24" ht="12.75">
      <c r="A37" s="249" t="str">
        <f>A13</f>
        <v>Number of employees</v>
      </c>
      <c r="B37" s="256">
        <v>1922.5</v>
      </c>
      <c r="C37" s="256">
        <v>2009</v>
      </c>
      <c r="D37" s="256">
        <v>2013</v>
      </c>
      <c r="E37" s="256">
        <v>2061</v>
      </c>
      <c r="F37" s="256">
        <v>2282</v>
      </c>
      <c r="G37" s="256">
        <v>2306</v>
      </c>
      <c r="H37" s="256">
        <v>2289</v>
      </c>
      <c r="I37" s="256">
        <v>2265</v>
      </c>
      <c r="J37" s="256">
        <v>2284</v>
      </c>
      <c r="K37" s="256">
        <v>2323</v>
      </c>
      <c r="L37" s="256">
        <v>2315</v>
      </c>
      <c r="M37" s="256">
        <v>2317</v>
      </c>
      <c r="N37" s="256">
        <v>2361</v>
      </c>
      <c r="O37" s="256">
        <v>2685</v>
      </c>
      <c r="P37" s="256">
        <v>2692</v>
      </c>
      <c r="Q37" s="256">
        <v>2599</v>
      </c>
      <c r="R37" s="256">
        <v>2612</v>
      </c>
      <c r="S37" s="256">
        <v>2647</v>
      </c>
      <c r="T37" s="256">
        <v>2648</v>
      </c>
      <c r="U37" s="256">
        <v>2629</v>
      </c>
      <c r="V37" s="256">
        <v>2553</v>
      </c>
      <c r="W37" s="256">
        <v>2600</v>
      </c>
      <c r="X37" s="256">
        <v>2550</v>
      </c>
    </row>
    <row r="38" spans="1:24" ht="12.75">
      <c r="A38" s="249" t="str">
        <f>A14</f>
        <v>Number of customers (th)</v>
      </c>
      <c r="B38" s="256">
        <v>689.872</v>
      </c>
      <c r="C38" s="256">
        <v>696.571</v>
      </c>
      <c r="D38" s="256">
        <v>707</v>
      </c>
      <c r="E38" s="256">
        <v>717</v>
      </c>
      <c r="F38" s="256">
        <v>721</v>
      </c>
      <c r="G38" s="256">
        <v>726</v>
      </c>
      <c r="H38" s="256">
        <v>732</v>
      </c>
      <c r="I38" s="256">
        <v>741</v>
      </c>
      <c r="J38" s="256">
        <v>819</v>
      </c>
      <c r="K38" s="256">
        <v>832</v>
      </c>
      <c r="L38" s="256">
        <v>843</v>
      </c>
      <c r="M38" s="256">
        <v>851</v>
      </c>
      <c r="N38" s="256">
        <v>822</v>
      </c>
      <c r="O38" s="256">
        <v>948</v>
      </c>
      <c r="P38" s="256">
        <v>961</v>
      </c>
      <c r="Q38" s="256">
        <v>971</v>
      </c>
      <c r="R38" s="256">
        <v>964</v>
      </c>
      <c r="S38" s="256">
        <v>969</v>
      </c>
      <c r="T38" s="256">
        <v>975</v>
      </c>
      <c r="U38" s="256">
        <v>981</v>
      </c>
      <c r="V38" s="256">
        <v>968</v>
      </c>
      <c r="W38" s="256">
        <v>994</v>
      </c>
      <c r="X38" s="256">
        <v>1007</v>
      </c>
    </row>
    <row r="39" spans="6:21" ht="12.75">
      <c r="F39" s="252"/>
      <c r="U39" s="255"/>
    </row>
    <row r="40" spans="1:24" ht="15">
      <c r="A40" s="246"/>
      <c r="B40" s="491" t="s">
        <v>35</v>
      </c>
      <c r="C40" s="491"/>
      <c r="D40" s="491"/>
      <c r="E40" s="491"/>
      <c r="F40" s="491"/>
      <c r="G40" s="491"/>
      <c r="H40" s="491"/>
      <c r="I40" s="491"/>
      <c r="J40" s="491"/>
      <c r="K40" s="491"/>
      <c r="L40" s="491"/>
      <c r="M40" s="491"/>
      <c r="N40" s="491"/>
      <c r="O40" s="491"/>
      <c r="P40" s="491"/>
      <c r="Q40" s="491"/>
      <c r="R40" s="491"/>
      <c r="S40" s="491"/>
      <c r="T40" s="491"/>
      <c r="U40" s="491"/>
      <c r="V40" s="491"/>
      <c r="W40" s="491"/>
      <c r="X40" s="491"/>
    </row>
    <row r="41" spans="1:24" ht="12.75">
      <c r="A41" s="247"/>
      <c r="B41" s="248" t="s">
        <v>59</v>
      </c>
      <c r="C41" s="248">
        <v>39600</v>
      </c>
      <c r="D41" s="248">
        <v>39692</v>
      </c>
      <c r="E41" s="248" t="s">
        <v>25</v>
      </c>
      <c r="F41" s="248" t="s">
        <v>26</v>
      </c>
      <c r="G41" s="248">
        <v>39965</v>
      </c>
      <c r="H41" s="248">
        <v>40057</v>
      </c>
      <c r="I41" s="248">
        <f>I35</f>
        <v>40177</v>
      </c>
      <c r="J41" s="248">
        <v>40268</v>
      </c>
      <c r="K41" s="248">
        <v>40359</v>
      </c>
      <c r="L41" s="248">
        <v>40451</v>
      </c>
      <c r="M41" s="248">
        <v>40543</v>
      </c>
      <c r="N41" s="248">
        <v>40633</v>
      </c>
      <c r="O41" s="248">
        <v>40724</v>
      </c>
      <c r="P41" s="248">
        <v>40816</v>
      </c>
      <c r="Q41" s="248">
        <v>40908</v>
      </c>
      <c r="R41" s="248">
        <v>40999</v>
      </c>
      <c r="S41" s="248">
        <v>41090</v>
      </c>
      <c r="T41" s="248">
        <v>41182</v>
      </c>
      <c r="U41" s="248">
        <v>41274</v>
      </c>
      <c r="V41" s="248">
        <v>41364</v>
      </c>
      <c r="W41" s="248">
        <v>41445</v>
      </c>
      <c r="X41" s="248">
        <v>41547</v>
      </c>
    </row>
    <row r="42" spans="1:24" ht="12.75">
      <c r="A42" s="249" t="str">
        <f>A12</f>
        <v>Number of branches</v>
      </c>
      <c r="B42" s="255">
        <v>62</v>
      </c>
      <c r="C42" s="255">
        <v>62</v>
      </c>
      <c r="D42" s="255">
        <v>67</v>
      </c>
      <c r="E42" s="255">
        <v>68</v>
      </c>
      <c r="F42" s="255">
        <v>71</v>
      </c>
      <c r="G42" s="255">
        <v>73</v>
      </c>
      <c r="H42" s="255">
        <v>74</v>
      </c>
      <c r="I42" s="255">
        <v>73</v>
      </c>
      <c r="J42" s="255">
        <v>73</v>
      </c>
      <c r="K42" s="255">
        <v>73</v>
      </c>
      <c r="L42" s="255">
        <v>73</v>
      </c>
      <c r="M42" s="255">
        <v>73</v>
      </c>
      <c r="N42" s="255">
        <v>66</v>
      </c>
      <c r="O42" s="255">
        <v>65</v>
      </c>
      <c r="P42" s="255">
        <v>65</v>
      </c>
      <c r="Q42" s="255">
        <v>66</v>
      </c>
      <c r="R42" s="255">
        <v>66</v>
      </c>
      <c r="S42" s="255">
        <v>66</v>
      </c>
      <c r="T42" s="255">
        <v>66</v>
      </c>
      <c r="U42" s="255">
        <v>68</v>
      </c>
      <c r="V42" s="255">
        <v>67</v>
      </c>
      <c r="W42" s="255">
        <v>68</v>
      </c>
      <c r="X42" s="255">
        <v>68</v>
      </c>
    </row>
    <row r="43" spans="1:24" ht="12.75">
      <c r="A43" s="249" t="str">
        <f>A13</f>
        <v>Number of employees</v>
      </c>
      <c r="B43" s="256">
        <v>943</v>
      </c>
      <c r="C43" s="256">
        <v>962</v>
      </c>
      <c r="D43" s="256">
        <v>989</v>
      </c>
      <c r="E43" s="256">
        <v>1009</v>
      </c>
      <c r="F43" s="256">
        <v>985</v>
      </c>
      <c r="G43" s="256">
        <v>992</v>
      </c>
      <c r="H43" s="256">
        <v>912</v>
      </c>
      <c r="I43" s="256">
        <v>909</v>
      </c>
      <c r="J43" s="256">
        <v>910</v>
      </c>
      <c r="K43" s="256">
        <v>931</v>
      </c>
      <c r="L43" s="256">
        <v>924</v>
      </c>
      <c r="M43" s="256">
        <v>910</v>
      </c>
      <c r="N43" s="256">
        <v>901</v>
      </c>
      <c r="O43" s="256">
        <v>914</v>
      </c>
      <c r="P43" s="256">
        <v>904</v>
      </c>
      <c r="Q43" s="256">
        <v>919</v>
      </c>
      <c r="R43" s="256">
        <v>906</v>
      </c>
      <c r="S43" s="256">
        <v>935</v>
      </c>
      <c r="T43" s="256">
        <v>928</v>
      </c>
      <c r="U43" s="256">
        <v>944</v>
      </c>
      <c r="V43" s="256">
        <v>931</v>
      </c>
      <c r="W43" s="256">
        <v>931</v>
      </c>
      <c r="X43" s="256">
        <v>930</v>
      </c>
    </row>
    <row r="44" spans="1:24" ht="12.75">
      <c r="A44" s="249" t="str">
        <f>A14</f>
        <v>Number of customers (th)</v>
      </c>
      <c r="B44" s="256">
        <v>194.165</v>
      </c>
      <c r="C44" s="256">
        <v>201.21</v>
      </c>
      <c r="D44" s="256">
        <v>210</v>
      </c>
      <c r="E44" s="256">
        <v>213</v>
      </c>
      <c r="F44" s="256">
        <v>220</v>
      </c>
      <c r="G44" s="256">
        <v>220</v>
      </c>
      <c r="H44" s="256">
        <v>230</v>
      </c>
      <c r="I44" s="256">
        <v>236</v>
      </c>
      <c r="J44" s="256">
        <v>243</v>
      </c>
      <c r="K44" s="256">
        <v>249</v>
      </c>
      <c r="L44" s="256">
        <v>254</v>
      </c>
      <c r="M44" s="256">
        <v>257</v>
      </c>
      <c r="N44" s="256">
        <v>261</v>
      </c>
      <c r="O44" s="256">
        <v>267</v>
      </c>
      <c r="P44" s="256">
        <v>273</v>
      </c>
      <c r="Q44" s="256">
        <v>281</v>
      </c>
      <c r="R44" s="256">
        <v>282</v>
      </c>
      <c r="S44" s="256">
        <v>288</v>
      </c>
      <c r="T44" s="256">
        <v>293</v>
      </c>
      <c r="U44" s="256">
        <v>301</v>
      </c>
      <c r="V44" s="256">
        <v>312</v>
      </c>
      <c r="W44" s="256">
        <v>312</v>
      </c>
      <c r="X44" s="256">
        <v>320</v>
      </c>
    </row>
    <row r="45" spans="1:6" ht="12.75">
      <c r="A45" s="20"/>
      <c r="B45" s="20"/>
      <c r="C45" s="142"/>
      <c r="D45" s="142"/>
      <c r="E45" s="142"/>
      <c r="F45" s="142"/>
    </row>
    <row r="46" spans="1:24" ht="15">
      <c r="A46" s="246"/>
      <c r="B46" s="491" t="s">
        <v>36</v>
      </c>
      <c r="C46" s="491"/>
      <c r="D46" s="491"/>
      <c r="E46" s="491"/>
      <c r="F46" s="491"/>
      <c r="G46" s="491"/>
      <c r="H46" s="491"/>
      <c r="I46" s="491"/>
      <c r="J46" s="491"/>
      <c r="K46" s="491"/>
      <c r="L46" s="491"/>
      <c r="M46" s="491"/>
      <c r="N46" s="491"/>
      <c r="O46" s="491"/>
      <c r="P46" s="491"/>
      <c r="Q46" s="491"/>
      <c r="R46" s="491"/>
      <c r="S46" s="491"/>
      <c r="T46" s="491"/>
      <c r="U46" s="491"/>
      <c r="V46" s="491"/>
      <c r="W46" s="491"/>
      <c r="X46" s="491"/>
    </row>
    <row r="47" spans="1:24" ht="12.75">
      <c r="A47" s="247"/>
      <c r="B47" s="248" t="s">
        <v>59</v>
      </c>
      <c r="C47" s="248">
        <v>39600</v>
      </c>
      <c r="D47" s="248">
        <v>39692</v>
      </c>
      <c r="E47" s="248" t="s">
        <v>25</v>
      </c>
      <c r="F47" s="248" t="s">
        <v>26</v>
      </c>
      <c r="G47" s="248">
        <v>39965</v>
      </c>
      <c r="H47" s="248">
        <v>40057</v>
      </c>
      <c r="I47" s="248">
        <f>I41</f>
        <v>40177</v>
      </c>
      <c r="J47" s="248">
        <v>40268</v>
      </c>
      <c r="K47" s="248">
        <v>40359</v>
      </c>
      <c r="L47" s="248">
        <v>40451</v>
      </c>
      <c r="M47" s="248">
        <v>40543</v>
      </c>
      <c r="N47" s="248">
        <v>40633</v>
      </c>
      <c r="O47" s="248">
        <v>40724</v>
      </c>
      <c r="P47" s="248">
        <v>40816</v>
      </c>
      <c r="Q47" s="248">
        <v>40908</v>
      </c>
      <c r="R47" s="248">
        <v>40999</v>
      </c>
      <c r="S47" s="248">
        <v>41090</v>
      </c>
      <c r="T47" s="248">
        <v>41182</v>
      </c>
      <c r="U47" s="248">
        <v>41274</v>
      </c>
      <c r="V47" s="248">
        <v>41364</v>
      </c>
      <c r="W47" s="248">
        <v>41445</v>
      </c>
      <c r="X47" s="248">
        <v>41547</v>
      </c>
    </row>
    <row r="48" spans="1:24" ht="12.75">
      <c r="A48" s="249" t="str">
        <f>A12</f>
        <v>Number of branches</v>
      </c>
      <c r="B48" s="255">
        <v>86</v>
      </c>
      <c r="C48" s="255">
        <v>98</v>
      </c>
      <c r="D48" s="255">
        <v>119</v>
      </c>
      <c r="E48" s="255">
        <v>135</v>
      </c>
      <c r="F48" s="255">
        <v>135</v>
      </c>
      <c r="G48" s="255">
        <v>135</v>
      </c>
      <c r="H48" s="255">
        <v>135</v>
      </c>
      <c r="I48" s="255">
        <v>134</v>
      </c>
      <c r="J48" s="255">
        <v>134</v>
      </c>
      <c r="K48" s="255">
        <v>134</v>
      </c>
      <c r="L48" s="255">
        <v>134</v>
      </c>
      <c r="M48" s="255">
        <v>133</v>
      </c>
      <c r="N48" s="255">
        <v>133</v>
      </c>
      <c r="O48" s="255">
        <v>133</v>
      </c>
      <c r="P48" s="255">
        <v>131</v>
      </c>
      <c r="Q48" s="255">
        <v>131</v>
      </c>
      <c r="R48" s="255">
        <v>121</v>
      </c>
      <c r="S48" s="255">
        <v>120</v>
      </c>
      <c r="T48" s="255">
        <v>120</v>
      </c>
      <c r="U48" s="255">
        <v>120</v>
      </c>
      <c r="V48" s="255">
        <v>101</v>
      </c>
      <c r="W48" s="463" t="s">
        <v>37</v>
      </c>
      <c r="X48" s="463" t="s">
        <v>37</v>
      </c>
    </row>
    <row r="49" spans="1:24" ht="12.75">
      <c r="A49" s="249" t="str">
        <f>A13</f>
        <v>Number of employees</v>
      </c>
      <c r="B49" s="256">
        <v>1459</v>
      </c>
      <c r="C49" s="256">
        <v>1682</v>
      </c>
      <c r="D49" s="256">
        <v>2049</v>
      </c>
      <c r="E49" s="256">
        <v>2120</v>
      </c>
      <c r="F49" s="256">
        <v>1861</v>
      </c>
      <c r="G49" s="256">
        <v>1782</v>
      </c>
      <c r="H49" s="256">
        <v>1755</v>
      </c>
      <c r="I49" s="256">
        <v>1727</v>
      </c>
      <c r="J49" s="256">
        <v>1725</v>
      </c>
      <c r="K49" s="256">
        <v>1725</v>
      </c>
      <c r="L49" s="256">
        <v>1710</v>
      </c>
      <c r="M49" s="256">
        <v>1736</v>
      </c>
      <c r="N49" s="256">
        <v>1734</v>
      </c>
      <c r="O49" s="256">
        <v>1698</v>
      </c>
      <c r="P49" s="256">
        <v>1724</v>
      </c>
      <c r="Q49" s="256">
        <v>1685</v>
      </c>
      <c r="R49" s="256">
        <v>1583</v>
      </c>
      <c r="S49" s="256">
        <v>1552</v>
      </c>
      <c r="T49" s="256">
        <v>1536</v>
      </c>
      <c r="U49" s="256">
        <v>1530</v>
      </c>
      <c r="V49" s="256">
        <v>1496</v>
      </c>
      <c r="W49" s="257" t="s">
        <v>37</v>
      </c>
      <c r="X49" s="257" t="s">
        <v>37</v>
      </c>
    </row>
    <row r="50" spans="1:24" ht="12.75">
      <c r="A50" s="249" t="str">
        <f>A14</f>
        <v>Number of customers (th)</v>
      </c>
      <c r="B50" s="256">
        <v>16.305</v>
      </c>
      <c r="C50" s="255">
        <v>28.919</v>
      </c>
      <c r="D50" s="255">
        <v>45</v>
      </c>
      <c r="E50" s="255">
        <v>65</v>
      </c>
      <c r="F50" s="255">
        <v>82</v>
      </c>
      <c r="G50" s="255">
        <v>98</v>
      </c>
      <c r="H50" s="255">
        <v>114</v>
      </c>
      <c r="I50" s="255">
        <v>128</v>
      </c>
      <c r="J50" s="255">
        <v>148</v>
      </c>
      <c r="K50" s="255">
        <v>155</v>
      </c>
      <c r="L50" s="255">
        <v>177</v>
      </c>
      <c r="M50" s="255">
        <v>199</v>
      </c>
      <c r="N50" s="255">
        <v>193</v>
      </c>
      <c r="O50" s="255">
        <v>208</v>
      </c>
      <c r="P50" s="256">
        <v>227</v>
      </c>
      <c r="Q50" s="256">
        <v>229</v>
      </c>
      <c r="R50" s="256">
        <v>243</v>
      </c>
      <c r="S50" s="256">
        <v>265</v>
      </c>
      <c r="T50" s="256">
        <v>281</v>
      </c>
      <c r="U50" s="256">
        <v>291</v>
      </c>
      <c r="V50" s="256">
        <v>301</v>
      </c>
      <c r="W50" s="257" t="s">
        <v>37</v>
      </c>
      <c r="X50" s="257" t="s">
        <v>37</v>
      </c>
    </row>
    <row r="51" ht="12.75">
      <c r="F51" s="252"/>
    </row>
    <row r="52" ht="12.75">
      <c r="F52" s="252"/>
    </row>
    <row r="53" ht="12.75">
      <c r="F53" s="252"/>
    </row>
    <row r="55" spans="1:5" ht="12.75">
      <c r="A55" s="466"/>
      <c r="B55" s="466"/>
      <c r="C55" s="466"/>
      <c r="D55" s="466"/>
      <c r="E55" s="466"/>
    </row>
    <row r="56" spans="1:5" ht="12.75">
      <c r="A56" s="466"/>
      <c r="B56" s="466"/>
      <c r="C56" s="466"/>
      <c r="D56" s="466"/>
      <c r="E56" s="466"/>
    </row>
    <row r="57" spans="1:5" ht="12.75">
      <c r="A57" s="466"/>
      <c r="B57" s="466"/>
      <c r="C57" s="466"/>
      <c r="D57" s="466"/>
      <c r="E57" s="466"/>
    </row>
    <row r="58" spans="1:2" ht="15">
      <c r="A58" s="254"/>
      <c r="B58" s="254"/>
    </row>
  </sheetData>
  <sheetProtection/>
  <mergeCells count="9">
    <mergeCell ref="A55:E57"/>
    <mergeCell ref="B4:X4"/>
    <mergeCell ref="B46:X46"/>
    <mergeCell ref="B10:X10"/>
    <mergeCell ref="B16:X16"/>
    <mergeCell ref="B22:X22"/>
    <mergeCell ref="B28:X28"/>
    <mergeCell ref="B34:X34"/>
    <mergeCell ref="B40:X40"/>
  </mergeCells>
  <printOptions/>
  <pageMargins left="0.75" right="0.75" top="1" bottom="1" header="0.4921259845" footer="0.4921259845"/>
  <pageSetup horizontalDpi="600" verticalDpi="600" orientation="landscape" paperSize="9" scale="51" r:id="rId2"/>
  <headerFooter alignWithMargins="0">
    <oddFooter>&amp;CSeite &amp;P von &amp;N</oddFooter>
  </headerFooter>
  <rowBreaks count="1" manualBreakCount="1">
    <brk id="33" max="23" man="1"/>
  </rowBreaks>
  <drawing r:id="rId1"/>
</worksheet>
</file>

<file path=xl/worksheets/sheet2.xml><?xml version="1.0" encoding="utf-8"?>
<worksheet xmlns="http://schemas.openxmlformats.org/spreadsheetml/2006/main" xmlns:r="http://schemas.openxmlformats.org/officeDocument/2006/relationships">
  <sheetPr>
    <tabColor indexed="11"/>
  </sheetPr>
  <dimension ref="A2:F42"/>
  <sheetViews>
    <sheetView showGridLines="0" view="pageBreakPreview" zoomScaleSheetLayoutView="100" zoomScalePageLayoutView="0" workbookViewId="0" topLeftCell="A1">
      <selection activeCell="F33" sqref="F33"/>
    </sheetView>
  </sheetViews>
  <sheetFormatPr defaultColWidth="9.125" defaultRowHeight="12"/>
  <cols>
    <col min="1" max="1" width="52.75390625" style="33" customWidth="1"/>
    <col min="2" max="4" width="12.75390625" style="33" customWidth="1"/>
    <col min="5" max="16384" width="9.125" style="33" customWidth="1"/>
  </cols>
  <sheetData>
    <row r="1" ht="61.5" customHeight="1"/>
    <row r="2" ht="24.75" customHeight="1">
      <c r="A2" s="16" t="s">
        <v>14</v>
      </c>
    </row>
    <row r="3" spans="1:4" ht="15" customHeight="1">
      <c r="A3" s="40"/>
      <c r="B3" s="40"/>
      <c r="C3" s="40"/>
      <c r="D3" s="40"/>
    </row>
    <row r="4" spans="1:4" s="35" customFormat="1" ht="12.75">
      <c r="A4" s="43" t="s">
        <v>58</v>
      </c>
      <c r="B4" s="41"/>
      <c r="C4" s="41"/>
      <c r="D4" s="41"/>
    </row>
    <row r="5" spans="1:4" ht="12.75">
      <c r="A5" s="42" t="s">
        <v>170</v>
      </c>
      <c r="B5" s="208">
        <v>41547</v>
      </c>
      <c r="C5" s="208">
        <v>41274</v>
      </c>
      <c r="D5" s="415" t="s">
        <v>171</v>
      </c>
    </row>
    <row r="6" spans="1:4" s="47" customFormat="1" ht="12.75">
      <c r="A6" s="46" t="s">
        <v>172</v>
      </c>
      <c r="B6" s="182">
        <v>10555.669</v>
      </c>
      <c r="C6" s="146">
        <v>9740.458</v>
      </c>
      <c r="D6" s="144">
        <v>0.08369329245092993</v>
      </c>
    </row>
    <row r="7" spans="1:6" s="49" customFormat="1" ht="12.75">
      <c r="A7" s="46" t="s">
        <v>173</v>
      </c>
      <c r="B7" s="182">
        <v>9112.685</v>
      </c>
      <c r="C7" s="146">
        <v>9074.069</v>
      </c>
      <c r="D7" s="144">
        <v>0.004255643196012793</v>
      </c>
      <c r="F7" s="47"/>
    </row>
    <row r="8" spans="1:4" s="49" customFormat="1" ht="12.75">
      <c r="A8" s="46" t="s">
        <v>174</v>
      </c>
      <c r="B8" s="182">
        <v>129492.24</v>
      </c>
      <c r="C8" s="146">
        <v>131927.528</v>
      </c>
      <c r="D8" s="144">
        <v>-0.01845928622265991</v>
      </c>
    </row>
    <row r="9" spans="1:4" s="49" customFormat="1" ht="12.75">
      <c r="A9" s="46" t="s">
        <v>175</v>
      </c>
      <c r="B9" s="182">
        <v>-7899.04</v>
      </c>
      <c r="C9" s="146">
        <v>-7643.724</v>
      </c>
      <c r="D9" s="144">
        <v>0.03340204329721996</v>
      </c>
    </row>
    <row r="10" spans="1:4" s="49" customFormat="1" ht="12.75">
      <c r="A10" s="46" t="s">
        <v>176</v>
      </c>
      <c r="B10" s="182">
        <v>8718.014</v>
      </c>
      <c r="C10" s="146">
        <v>13289.392</v>
      </c>
      <c r="D10" s="144">
        <v>-0.3439869935358969</v>
      </c>
    </row>
    <row r="11" spans="1:4" s="49" customFormat="1" ht="12.75">
      <c r="A11" s="46" t="s">
        <v>177</v>
      </c>
      <c r="B11" s="182">
        <v>7289.013</v>
      </c>
      <c r="C11" s="146">
        <v>5177.984</v>
      </c>
      <c r="D11" s="144">
        <v>0.40769322578053524</v>
      </c>
    </row>
    <row r="12" spans="1:4" s="49" customFormat="1" ht="12.75">
      <c r="A12" s="46" t="s">
        <v>178</v>
      </c>
      <c r="B12" s="182">
        <v>575.138</v>
      </c>
      <c r="C12" s="146">
        <v>715.8</v>
      </c>
      <c r="D12" s="144">
        <v>-0.1965101983794355</v>
      </c>
    </row>
    <row r="13" spans="1:4" s="49" customFormat="1" ht="12.75">
      <c r="A13" s="46" t="s">
        <v>179</v>
      </c>
      <c r="B13" s="182">
        <v>20507.774</v>
      </c>
      <c r="C13" s="146">
        <v>22417.659</v>
      </c>
      <c r="D13" s="144">
        <v>-0.08519555944713042</v>
      </c>
    </row>
    <row r="14" spans="1:4" s="49" customFormat="1" ht="12.75">
      <c r="A14" s="46" t="s">
        <v>180</v>
      </c>
      <c r="B14" s="182">
        <v>18193.437</v>
      </c>
      <c r="C14" s="146">
        <v>18974.725</v>
      </c>
      <c r="D14" s="144">
        <v>-0.04117519489742261</v>
      </c>
    </row>
    <row r="15" spans="1:4" s="49" customFormat="1" ht="12.75">
      <c r="A15" s="46" t="s">
        <v>181</v>
      </c>
      <c r="B15" s="182">
        <v>217.355</v>
      </c>
      <c r="C15" s="146">
        <v>174.099</v>
      </c>
      <c r="D15" s="144">
        <v>0.2484563380605287</v>
      </c>
    </row>
    <row r="16" spans="1:4" s="49" customFormat="1" ht="12.75">
      <c r="A16" s="46" t="s">
        <v>182</v>
      </c>
      <c r="B16" s="182">
        <v>2766.026</v>
      </c>
      <c r="C16" s="146">
        <v>2893.886</v>
      </c>
      <c r="D16" s="144">
        <v>-0.04418280471310898</v>
      </c>
    </row>
    <row r="17" spans="1:4" s="49" customFormat="1" ht="12.75">
      <c r="A17" s="46" t="s">
        <v>183</v>
      </c>
      <c r="B17" s="182">
        <v>2107.833</v>
      </c>
      <c r="C17" s="146">
        <v>2227.859</v>
      </c>
      <c r="D17" s="144">
        <v>-0.05387504325902126</v>
      </c>
    </row>
    <row r="18" spans="1:4" s="49" customFormat="1" ht="12.75">
      <c r="A18" s="46" t="s">
        <v>184</v>
      </c>
      <c r="B18" s="182">
        <v>940.568</v>
      </c>
      <c r="C18" s="146">
        <v>1022.911</v>
      </c>
      <c r="D18" s="144">
        <v>-0.08049869441231927</v>
      </c>
    </row>
    <row r="19" spans="1:4" s="49" customFormat="1" ht="12.75">
      <c r="A19" s="46" t="s">
        <v>185</v>
      </c>
      <c r="B19" s="182">
        <v>97.925</v>
      </c>
      <c r="C19" s="146">
        <v>127.634</v>
      </c>
      <c r="D19" s="144">
        <v>-0.2327671310152467</v>
      </c>
    </row>
    <row r="20" spans="1:4" s="49" customFormat="1" ht="12.75">
      <c r="A20" s="46" t="s">
        <v>186</v>
      </c>
      <c r="B20" s="182">
        <v>852.292</v>
      </c>
      <c r="C20" s="146">
        <v>657.508</v>
      </c>
      <c r="D20" s="144">
        <v>0.29624582514585374</v>
      </c>
    </row>
    <row r="21" spans="1:4" s="49" customFormat="1" ht="12.75">
      <c r="A21" s="46" t="s">
        <v>187</v>
      </c>
      <c r="B21" s="182">
        <v>105.849</v>
      </c>
      <c r="C21" s="146">
        <v>708.119</v>
      </c>
      <c r="D21" s="144">
        <v>-0.8505208870260508</v>
      </c>
    </row>
    <row r="22" spans="1:4" s="49" customFormat="1" ht="13.5" thickBot="1">
      <c r="A22" s="46" t="s">
        <v>188</v>
      </c>
      <c r="B22" s="182">
        <v>4219.146</v>
      </c>
      <c r="C22" s="146">
        <v>2338.089</v>
      </c>
      <c r="D22" s="144">
        <v>0.8045275436478252</v>
      </c>
    </row>
    <row r="23" spans="1:4" s="56" customFormat="1" ht="13.5" thickBot="1">
      <c r="A23" s="55" t="s">
        <v>189</v>
      </c>
      <c r="B23" s="183">
        <v>207851.92400000003</v>
      </c>
      <c r="C23" s="147">
        <v>213823.99599999996</v>
      </c>
      <c r="D23" s="145">
        <v>-0.027929849370132986</v>
      </c>
    </row>
    <row r="24" spans="1:4" ht="13.5" thickTop="1">
      <c r="A24" s="36"/>
      <c r="B24" s="37"/>
      <c r="C24" s="37"/>
      <c r="D24" s="38"/>
    </row>
    <row r="25" spans="1:4" ht="12.75">
      <c r="A25" s="42" t="s">
        <v>190</v>
      </c>
      <c r="B25" s="214">
        <f>B5</f>
        <v>41547</v>
      </c>
      <c r="C25" s="208">
        <f>C5</f>
        <v>41274</v>
      </c>
      <c r="D25" s="143" t="str">
        <f>D5</f>
        <v>Change </v>
      </c>
    </row>
    <row r="26" spans="1:4" s="49" customFormat="1" ht="12.75">
      <c r="A26" s="48" t="s">
        <v>191</v>
      </c>
      <c r="B26" s="182">
        <v>22946.388</v>
      </c>
      <c r="C26" s="146">
        <v>21822.081</v>
      </c>
      <c r="D26" s="144">
        <v>0.051521529958577394</v>
      </c>
    </row>
    <row r="27" spans="1:4" s="49" customFormat="1" ht="12.75">
      <c r="A27" s="48" t="s">
        <v>192</v>
      </c>
      <c r="B27" s="182">
        <v>122059.8</v>
      </c>
      <c r="C27" s="146">
        <v>123052.912</v>
      </c>
      <c r="D27" s="144">
        <v>-0.008070609495206327</v>
      </c>
    </row>
    <row r="28" spans="1:4" s="49" customFormat="1" ht="12.75">
      <c r="A28" s="48" t="s">
        <v>193</v>
      </c>
      <c r="B28" s="182">
        <v>27231.53</v>
      </c>
      <c r="C28" s="146">
        <v>29427.347</v>
      </c>
      <c r="D28" s="144">
        <v>-0.07461824540282214</v>
      </c>
    </row>
    <row r="29" spans="1:4" s="49" customFormat="1" ht="12.75">
      <c r="A29" s="48" t="s">
        <v>194</v>
      </c>
      <c r="B29" s="182">
        <v>870.395</v>
      </c>
      <c r="C29" s="146">
        <v>1219.997</v>
      </c>
      <c r="D29" s="144">
        <v>-0.2865597210484945</v>
      </c>
    </row>
    <row r="30" spans="1:4" s="49" customFormat="1" ht="12.75">
      <c r="A30" s="48" t="s">
        <v>176</v>
      </c>
      <c r="B30" s="182">
        <v>7318.158</v>
      </c>
      <c r="C30" s="146">
        <v>10878.38</v>
      </c>
      <c r="D30" s="144">
        <v>-0.3272750170521713</v>
      </c>
    </row>
    <row r="31" spans="1:4" s="49" customFormat="1" ht="12.75">
      <c r="A31" s="48" t="s">
        <v>195</v>
      </c>
      <c r="B31" s="182">
        <v>448.33</v>
      </c>
      <c r="C31" s="146">
        <v>480.995</v>
      </c>
      <c r="D31" s="144">
        <v>-0.06791130884936436</v>
      </c>
    </row>
    <row r="32" spans="1:4" s="49" customFormat="1" ht="12.75" hidden="1">
      <c r="A32" s="48" t="s">
        <v>196</v>
      </c>
      <c r="B32" s="182">
        <v>0</v>
      </c>
      <c r="C32" s="146">
        <v>0</v>
      </c>
      <c r="D32" s="144" t="s">
        <v>197</v>
      </c>
    </row>
    <row r="33" spans="1:4" s="49" customFormat="1" ht="12.75">
      <c r="A33" s="48" t="s">
        <v>198</v>
      </c>
      <c r="B33" s="182">
        <v>1474.474</v>
      </c>
      <c r="C33" s="146">
        <v>1487.745</v>
      </c>
      <c r="D33" s="144">
        <v>-0.00892021146096944</v>
      </c>
    </row>
    <row r="34" spans="1:4" s="49" customFormat="1" ht="12.75">
      <c r="A34" s="48" t="s">
        <v>199</v>
      </c>
      <c r="B34" s="182">
        <v>89.253</v>
      </c>
      <c r="C34" s="146">
        <v>53.022</v>
      </c>
      <c r="D34" s="144">
        <v>0.6833201312662669</v>
      </c>
    </row>
    <row r="35" spans="1:4" s="49" customFormat="1" ht="12.75">
      <c r="A35" s="48" t="s">
        <v>200</v>
      </c>
      <c r="B35" s="182">
        <v>200.221</v>
      </c>
      <c r="C35" s="146">
        <v>323.507</v>
      </c>
      <c r="D35" s="144">
        <v>-0.3810922174790654</v>
      </c>
    </row>
    <row r="36" spans="1:4" s="49" customFormat="1" ht="12.75">
      <c r="A36" s="48" t="s">
        <v>201</v>
      </c>
      <c r="B36" s="182">
        <v>0</v>
      </c>
      <c r="C36" s="146">
        <v>338.87</v>
      </c>
      <c r="D36" s="144" t="s">
        <v>197</v>
      </c>
    </row>
    <row r="37" spans="1:4" s="49" customFormat="1" ht="12.75">
      <c r="A37" s="48" t="s">
        <v>202</v>
      </c>
      <c r="B37" s="182">
        <v>4612.91</v>
      </c>
      <c r="C37" s="146">
        <v>3077.264</v>
      </c>
      <c r="D37" s="144">
        <v>0.49902965751394746</v>
      </c>
    </row>
    <row r="38" spans="1:4" s="49" customFormat="1" ht="12.75">
      <c r="A38" s="48" t="s">
        <v>203</v>
      </c>
      <c r="B38" s="182">
        <v>5310.111</v>
      </c>
      <c r="C38" s="146">
        <v>5323.358</v>
      </c>
      <c r="D38" s="144">
        <v>-0.0024884668662149556</v>
      </c>
    </row>
    <row r="39" spans="1:4" s="49" customFormat="1" ht="12.75">
      <c r="A39" s="48" t="s">
        <v>204</v>
      </c>
      <c r="B39" s="182">
        <v>15290.354</v>
      </c>
      <c r="C39" s="146">
        <v>16338.518</v>
      </c>
      <c r="D39" s="144">
        <v>-0.0641529421456708</v>
      </c>
    </row>
    <row r="40" spans="1:4" s="49" customFormat="1" ht="12.75">
      <c r="A40" s="148" t="s">
        <v>205</v>
      </c>
      <c r="B40" s="182">
        <v>3490.597</v>
      </c>
      <c r="C40" s="146">
        <v>3483.213</v>
      </c>
      <c r="D40" s="144">
        <v>0.0021198818447221157</v>
      </c>
    </row>
    <row r="41" spans="1:4" s="49" customFormat="1" ht="13.5" thickBot="1">
      <c r="A41" s="148" t="s">
        <v>206</v>
      </c>
      <c r="B41" s="182">
        <v>11799.757</v>
      </c>
      <c r="C41" s="146">
        <v>12855.305</v>
      </c>
      <c r="D41" s="144">
        <v>-0.08210991493395148</v>
      </c>
    </row>
    <row r="42" spans="1:4" s="57" customFormat="1" ht="13.5" thickBot="1">
      <c r="A42" s="55" t="s">
        <v>207</v>
      </c>
      <c r="B42" s="183">
        <v>207851.92399999997</v>
      </c>
      <c r="C42" s="147">
        <v>213823.99599999998</v>
      </c>
      <c r="D42" s="145">
        <v>-0.02792984937013343</v>
      </c>
    </row>
    <row r="43" ht="13.5" thickTop="1"/>
  </sheetData>
  <sheetProtection/>
  <printOptions/>
  <pageMargins left="0.75" right="0.75" top="1" bottom="1" header="0.4921259845" footer="0.4921259845"/>
  <pageSetup horizontalDpi="600" verticalDpi="600" orientation="landscape" paperSize="9" scale="72" r:id="rId2"/>
  <headerFooter alignWithMargins="0">
    <oddFooter>&amp;CSeite &amp;P von &amp;N</oddFooter>
  </headerFooter>
  <drawing r:id="rId1"/>
</worksheet>
</file>

<file path=xl/worksheets/sheet3.xml><?xml version="1.0" encoding="utf-8"?>
<worksheet xmlns="http://schemas.openxmlformats.org/spreadsheetml/2006/main" xmlns:r="http://schemas.openxmlformats.org/officeDocument/2006/relationships">
  <sheetPr>
    <tabColor indexed="11"/>
  </sheetPr>
  <dimension ref="A1:E19"/>
  <sheetViews>
    <sheetView showGridLines="0" view="pageBreakPreview" zoomScaleSheetLayoutView="100" zoomScalePageLayoutView="0" workbookViewId="0" topLeftCell="A1">
      <selection activeCell="A13" sqref="A13"/>
    </sheetView>
  </sheetViews>
  <sheetFormatPr defaultColWidth="9.125" defaultRowHeight="12"/>
  <cols>
    <col min="1" max="1" width="53.125" style="31" customWidth="1"/>
    <col min="2" max="3" width="14.75390625" style="31" customWidth="1"/>
    <col min="4" max="4" width="12.75390625" style="31" customWidth="1"/>
    <col min="5" max="5" width="14.25390625" style="31" customWidth="1"/>
    <col min="6" max="16384" width="9.125" style="31" customWidth="1"/>
  </cols>
  <sheetData>
    <row r="1" ht="49.5" customHeight="1">
      <c r="B1" s="32"/>
    </row>
    <row r="2" spans="1:2" ht="24.75" customHeight="1">
      <c r="A2" s="16" t="s">
        <v>15</v>
      </c>
      <c r="B2" s="32"/>
    </row>
    <row r="3" spans="1:4" ht="15">
      <c r="A3" s="39"/>
      <c r="B3" s="5"/>
      <c r="C3" s="5"/>
      <c r="D3" s="5"/>
    </row>
    <row r="4" spans="1:4" ht="16.5" customHeight="1">
      <c r="A4" s="44" t="s">
        <v>58</v>
      </c>
      <c r="B4" s="213" t="s">
        <v>208</v>
      </c>
      <c r="C4" s="190" t="s">
        <v>209</v>
      </c>
      <c r="D4" s="414" t="s">
        <v>171</v>
      </c>
    </row>
    <row r="5" spans="1:4" s="51" customFormat="1" ht="12.75">
      <c r="A5" s="50" t="s">
        <v>210</v>
      </c>
      <c r="B5" s="188">
        <v>3651.6</v>
      </c>
      <c r="C5" s="153">
        <v>3968.8999999999996</v>
      </c>
      <c r="D5" s="144">
        <v>-0.07994658469601146</v>
      </c>
    </row>
    <row r="6" spans="1:5" s="51" customFormat="1" ht="14.25">
      <c r="A6" s="50" t="s">
        <v>211</v>
      </c>
      <c r="B6" s="184">
        <v>-1260</v>
      </c>
      <c r="C6" s="153">
        <v>-1465.3</v>
      </c>
      <c r="D6" s="144">
        <v>-0.14010782774858388</v>
      </c>
      <c r="E6" s="52"/>
    </row>
    <row r="7" spans="1:4" s="51" customFormat="1" ht="12.75">
      <c r="A7" s="50" t="s">
        <v>212</v>
      </c>
      <c r="B7" s="184">
        <v>1346.3</v>
      </c>
      <c r="C7" s="153">
        <v>1284.3</v>
      </c>
      <c r="D7" s="144">
        <v>0.04827532507981003</v>
      </c>
    </row>
    <row r="8" spans="1:4" s="51" customFormat="1" ht="12.75">
      <c r="A8" s="50" t="s">
        <v>213</v>
      </c>
      <c r="B8" s="184">
        <v>241</v>
      </c>
      <c r="C8" s="153">
        <v>191.4</v>
      </c>
      <c r="D8" s="144">
        <v>0.2591431556948798</v>
      </c>
    </row>
    <row r="9" spans="1:4" s="51" customFormat="1" ht="12.75">
      <c r="A9" s="149" t="s">
        <v>214</v>
      </c>
      <c r="B9" s="184">
        <v>-2743</v>
      </c>
      <c r="C9" s="153">
        <v>-2826.1</v>
      </c>
      <c r="D9" s="144">
        <v>-0.02940447967163229</v>
      </c>
    </row>
    <row r="10" spans="1:4" s="51" customFormat="1" ht="12.75">
      <c r="A10" s="149" t="s">
        <v>215</v>
      </c>
      <c r="B10" s="184">
        <v>-578.5</v>
      </c>
      <c r="C10" s="153">
        <v>-214</v>
      </c>
      <c r="D10" s="144" t="s">
        <v>216</v>
      </c>
    </row>
    <row r="11" spans="1:4" s="51" customFormat="1" ht="12.75">
      <c r="A11" s="149" t="s">
        <v>217</v>
      </c>
      <c r="B11" s="184">
        <v>-55</v>
      </c>
      <c r="C11" s="153">
        <v>36.3</v>
      </c>
      <c r="D11" s="144" t="s">
        <v>197</v>
      </c>
    </row>
    <row r="12" spans="1:4" s="51" customFormat="1" ht="12.75">
      <c r="A12" s="50" t="s">
        <v>218</v>
      </c>
      <c r="B12" s="184">
        <v>-10.2</v>
      </c>
      <c r="C12" s="153">
        <v>19.2</v>
      </c>
      <c r="D12" s="144" t="s">
        <v>197</v>
      </c>
    </row>
    <row r="13" spans="1:4" s="51" customFormat="1" ht="12.75">
      <c r="A13" s="50" t="s">
        <v>219</v>
      </c>
      <c r="B13" s="184">
        <v>1.5</v>
      </c>
      <c r="C13" s="153">
        <v>-19.3</v>
      </c>
      <c r="D13" s="144" t="s">
        <v>197</v>
      </c>
    </row>
    <row r="14" spans="1:4" s="151" customFormat="1" ht="12.75">
      <c r="A14" s="53" t="s">
        <v>220</v>
      </c>
      <c r="B14" s="185">
        <v>593.5999999999996</v>
      </c>
      <c r="C14" s="154">
        <v>975.3999999999999</v>
      </c>
      <c r="D14" s="150">
        <v>-0.3914291572688131</v>
      </c>
    </row>
    <row r="15" spans="1:4" s="51" customFormat="1" ht="12.75">
      <c r="A15" s="50" t="s">
        <v>221</v>
      </c>
      <c r="B15" s="184">
        <v>-31</v>
      </c>
      <c r="C15" s="153">
        <v>-251.1</v>
      </c>
      <c r="D15" s="144">
        <v>-0.8765432098765432</v>
      </c>
    </row>
    <row r="16" spans="1:4" s="151" customFormat="1" ht="12.75">
      <c r="A16" s="50" t="s">
        <v>222</v>
      </c>
      <c r="B16" s="184">
        <v>0</v>
      </c>
      <c r="C16" s="153">
        <v>0</v>
      </c>
      <c r="D16" s="144" t="s">
        <v>197</v>
      </c>
    </row>
    <row r="17" spans="1:4" s="151" customFormat="1" ht="12.75">
      <c r="A17" s="53" t="s">
        <v>223</v>
      </c>
      <c r="B17" s="185">
        <v>562.5999999999996</v>
      </c>
      <c r="C17" s="154">
        <v>724.2999999999998</v>
      </c>
      <c r="D17" s="150">
        <v>-0.22325003451608494</v>
      </c>
    </row>
    <row r="18" spans="1:4" s="51" customFormat="1" ht="12.75">
      <c r="A18" s="416" t="s">
        <v>205</v>
      </c>
      <c r="B18" s="184">
        <v>132.3</v>
      </c>
      <c r="C18" s="153">
        <v>127</v>
      </c>
      <c r="D18" s="144">
        <v>0.04173228346456703</v>
      </c>
    </row>
    <row r="19" spans="1:4" s="54" customFormat="1" ht="13.5" thickBot="1">
      <c r="A19" s="417" t="s">
        <v>206</v>
      </c>
      <c r="B19" s="186">
        <v>430.29999999999956</v>
      </c>
      <c r="C19" s="155">
        <v>597.2999999999998</v>
      </c>
      <c r="D19" s="152">
        <v>-0.2795914950611089</v>
      </c>
    </row>
    <row r="20" ht="13.5" thickTop="1"/>
  </sheetData>
  <sheetProtection/>
  <printOptions/>
  <pageMargins left="0.75" right="0.75" top="1" bottom="1" header="0.4921259845" footer="0.4921259845"/>
  <pageSetup horizontalDpi="600" verticalDpi="600" orientation="landscape" paperSize="9" scale="85" r:id="rId2"/>
  <headerFooter alignWithMargins="0">
    <oddFooter>&amp;CSeite &amp;P von &amp;N</oddFooter>
  </headerFooter>
  <drawing r:id="rId1"/>
</worksheet>
</file>

<file path=xl/worksheets/sheet4.xml><?xml version="1.0" encoding="utf-8"?>
<worksheet xmlns="http://schemas.openxmlformats.org/spreadsheetml/2006/main" xmlns:r="http://schemas.openxmlformats.org/officeDocument/2006/relationships">
  <sheetPr>
    <tabColor indexed="43"/>
  </sheetPr>
  <dimension ref="A2:L31"/>
  <sheetViews>
    <sheetView showGridLines="0" zoomScaleSheetLayoutView="100" zoomScalePageLayoutView="0" workbookViewId="0" topLeftCell="A1">
      <selection activeCell="N10" sqref="N10"/>
    </sheetView>
  </sheetViews>
  <sheetFormatPr defaultColWidth="9.125" defaultRowHeight="12"/>
  <cols>
    <col min="1" max="1" width="42.125" style="45" customWidth="1"/>
    <col min="2" max="2" width="13.625" style="45" customWidth="1"/>
    <col min="3" max="3" width="11.875" style="45" customWidth="1"/>
    <col min="4" max="4" width="11.00390625" style="45" customWidth="1"/>
    <col min="5" max="5" width="11.375" style="45" customWidth="1"/>
    <col min="6" max="6" width="11.00390625" style="45" customWidth="1"/>
    <col min="7" max="7" width="11.875" style="45" customWidth="1"/>
    <col min="8" max="8" width="11.00390625" style="45" customWidth="1"/>
    <col min="9" max="9" width="11.625" style="45" customWidth="1"/>
    <col min="10" max="10" width="12.75390625" style="45" customWidth="1"/>
    <col min="11" max="11" width="12.25390625" style="45" customWidth="1"/>
    <col min="12" max="16384" width="9.125" style="45" customWidth="1"/>
  </cols>
  <sheetData>
    <row r="1" ht="49.5" customHeight="1"/>
    <row r="2" spans="1:9" s="60" customFormat="1" ht="24.75" customHeight="1">
      <c r="A2" s="58" t="s">
        <v>21</v>
      </c>
      <c r="B2" s="59"/>
      <c r="C2" s="59"/>
      <c r="D2" s="59"/>
      <c r="E2" s="59"/>
      <c r="F2" s="59"/>
      <c r="G2" s="59"/>
      <c r="H2" s="59"/>
      <c r="I2" s="59"/>
    </row>
    <row r="3" ht="15" customHeight="1"/>
    <row r="4" spans="1:12" ht="15">
      <c r="A4" s="61"/>
      <c r="B4" s="470" t="s">
        <v>51</v>
      </c>
      <c r="C4" s="470"/>
      <c r="D4" s="470" t="s">
        <v>224</v>
      </c>
      <c r="E4" s="470"/>
      <c r="F4" s="468" t="s">
        <v>77</v>
      </c>
      <c r="G4" s="468"/>
      <c r="H4" s="468" t="s">
        <v>52</v>
      </c>
      <c r="I4" s="468"/>
      <c r="J4" s="468" t="s">
        <v>225</v>
      </c>
      <c r="K4" s="469"/>
      <c r="L4" s="309"/>
    </row>
    <row r="5" spans="1:12" ht="15">
      <c r="A5" s="62" t="s">
        <v>58</v>
      </c>
      <c r="B5" s="191" t="s">
        <v>208</v>
      </c>
      <c r="C5" s="192" t="s">
        <v>209</v>
      </c>
      <c r="D5" s="193" t="s">
        <v>208</v>
      </c>
      <c r="E5" s="193" t="s">
        <v>209</v>
      </c>
      <c r="F5" s="191" t="s">
        <v>208</v>
      </c>
      <c r="G5" s="192" t="s">
        <v>209</v>
      </c>
      <c r="H5" s="193" t="s">
        <v>208</v>
      </c>
      <c r="I5" s="193" t="s">
        <v>209</v>
      </c>
      <c r="J5" s="194" t="s">
        <v>208</v>
      </c>
      <c r="K5" s="373" t="s">
        <v>209</v>
      </c>
      <c r="L5" s="309"/>
    </row>
    <row r="6" spans="1:12" ht="15">
      <c r="A6" s="110" t="s">
        <v>210</v>
      </c>
      <c r="B6" s="111">
        <v>3048.366125332378</v>
      </c>
      <c r="C6" s="113">
        <v>3249.8</v>
      </c>
      <c r="D6" s="111">
        <v>300.6272842012822</v>
      </c>
      <c r="E6" s="113">
        <v>381</v>
      </c>
      <c r="F6" s="111">
        <v>154.21066291495546</v>
      </c>
      <c r="G6" s="113">
        <v>154.8</v>
      </c>
      <c r="H6" s="111">
        <v>148.35286518354866</v>
      </c>
      <c r="I6" s="113">
        <v>183.3</v>
      </c>
      <c r="J6" s="111">
        <v>3651.556937632164</v>
      </c>
      <c r="K6" s="237">
        <v>3968.9000000000005</v>
      </c>
      <c r="L6" s="309"/>
    </row>
    <row r="7" spans="1:12" ht="15">
      <c r="A7" s="63" t="s">
        <v>211</v>
      </c>
      <c r="B7" s="114">
        <v>-890.916152</v>
      </c>
      <c r="C7" s="116">
        <v>-1234.7</v>
      </c>
      <c r="D7" s="114">
        <v>-381.201216</v>
      </c>
      <c r="E7" s="116">
        <v>-230.6</v>
      </c>
      <c r="F7" s="114">
        <v>11.345062</v>
      </c>
      <c r="G7" s="116">
        <v>0</v>
      </c>
      <c r="H7" s="114">
        <v>0.7265159999999978</v>
      </c>
      <c r="I7" s="116">
        <v>0</v>
      </c>
      <c r="J7" s="114">
        <v>-1260.04579</v>
      </c>
      <c r="K7" s="228">
        <v>-1465.3</v>
      </c>
      <c r="L7" s="309"/>
    </row>
    <row r="8" spans="1:12" ht="15">
      <c r="A8" s="63" t="s">
        <v>212</v>
      </c>
      <c r="B8" s="114">
        <v>1206.6701819999998</v>
      </c>
      <c r="C8" s="116">
        <v>1173.1</v>
      </c>
      <c r="D8" s="114">
        <v>74.32132200000001</v>
      </c>
      <c r="E8" s="116">
        <v>62.9</v>
      </c>
      <c r="F8" s="114">
        <v>97.80679600000002</v>
      </c>
      <c r="G8" s="116">
        <v>94.9</v>
      </c>
      <c r="H8" s="114">
        <v>-32.47116299999996</v>
      </c>
      <c r="I8" s="116">
        <v>-46.6</v>
      </c>
      <c r="J8" s="114">
        <v>1346.327137</v>
      </c>
      <c r="K8" s="228">
        <v>1284.3000000000002</v>
      </c>
      <c r="L8" s="309"/>
    </row>
    <row r="9" spans="1:12" ht="15">
      <c r="A9" s="63" t="s">
        <v>213</v>
      </c>
      <c r="B9" s="114">
        <v>116.33096900000001</v>
      </c>
      <c r="C9" s="116">
        <v>90.4</v>
      </c>
      <c r="D9" s="114">
        <v>13.437579999999999</v>
      </c>
      <c r="E9" s="116">
        <v>6.2</v>
      </c>
      <c r="F9" s="114">
        <v>106.52978700000001</v>
      </c>
      <c r="G9" s="116">
        <v>162.8</v>
      </c>
      <c r="H9" s="114">
        <v>4.716126999999931</v>
      </c>
      <c r="I9" s="116">
        <v>-68.00000000000003</v>
      </c>
      <c r="J9" s="114">
        <v>241.01446299999995</v>
      </c>
      <c r="K9" s="228">
        <v>191.4</v>
      </c>
      <c r="L9" s="309"/>
    </row>
    <row r="10" spans="1:12" ht="15">
      <c r="A10" s="63" t="s">
        <v>214</v>
      </c>
      <c r="B10" s="114">
        <v>-2296.9177760000002</v>
      </c>
      <c r="C10" s="116">
        <v>-2410.1</v>
      </c>
      <c r="D10" s="114">
        <v>-137.163021</v>
      </c>
      <c r="E10" s="116">
        <v>-145</v>
      </c>
      <c r="F10" s="114">
        <v>-159.157583</v>
      </c>
      <c r="G10" s="116">
        <v>-159.4</v>
      </c>
      <c r="H10" s="114">
        <v>-149.7611239999999</v>
      </c>
      <c r="I10" s="116">
        <v>-111.59999999999991</v>
      </c>
      <c r="J10" s="114">
        <v>-2742.9995040000003</v>
      </c>
      <c r="K10" s="228">
        <v>-2826.1</v>
      </c>
      <c r="L10" s="309"/>
    </row>
    <row r="11" spans="1:12" ht="15">
      <c r="A11" s="63" t="s">
        <v>226</v>
      </c>
      <c r="B11" s="114">
        <v>-250.607605</v>
      </c>
      <c r="C11" s="116">
        <v>-194.40000000000003</v>
      </c>
      <c r="D11" s="114">
        <v>-48.939021999999994</v>
      </c>
      <c r="E11" s="116">
        <v>-69.1</v>
      </c>
      <c r="F11" s="114">
        <v>-1.3893240000000002</v>
      </c>
      <c r="G11" s="116">
        <v>4.4</v>
      </c>
      <c r="H11" s="114">
        <v>-341.31038</v>
      </c>
      <c r="I11" s="116">
        <v>81.30000000000003</v>
      </c>
      <c r="J11" s="114">
        <v>-642.246331</v>
      </c>
      <c r="K11" s="228">
        <v>-177.8</v>
      </c>
      <c r="L11" s="309"/>
    </row>
    <row r="12" spans="1:12" s="219" customFormat="1" ht="15.75">
      <c r="A12" s="218" t="s">
        <v>220</v>
      </c>
      <c r="B12" s="117">
        <v>932.9257433323779</v>
      </c>
      <c r="C12" s="128">
        <v>674.0999999999999</v>
      </c>
      <c r="D12" s="117">
        <v>-178.91707279871778</v>
      </c>
      <c r="E12" s="128">
        <v>5.400000000000006</v>
      </c>
      <c r="F12" s="117">
        <v>209.34540091495552</v>
      </c>
      <c r="G12" s="128">
        <v>257.5</v>
      </c>
      <c r="H12" s="117">
        <v>-369.7471588164513</v>
      </c>
      <c r="I12" s="128">
        <v>38.400000000000105</v>
      </c>
      <c r="J12" s="117">
        <v>593.6069126321643</v>
      </c>
      <c r="K12" s="345">
        <v>975.4000000000008</v>
      </c>
      <c r="L12" s="343"/>
    </row>
    <row r="13" spans="1:12" ht="15">
      <c r="A13" s="63" t="s">
        <v>221</v>
      </c>
      <c r="B13" s="114">
        <v>-104.9389010907655</v>
      </c>
      <c r="C13" s="116">
        <v>-169.3</v>
      </c>
      <c r="D13" s="114">
        <v>26.75155835331313</v>
      </c>
      <c r="E13" s="116">
        <v>-5.1</v>
      </c>
      <c r="F13" s="114">
        <v>-44.922947447127285</v>
      </c>
      <c r="G13" s="116">
        <v>-56.1</v>
      </c>
      <c r="H13" s="114">
        <v>92.07161633560688</v>
      </c>
      <c r="I13" s="116">
        <v>-20.6</v>
      </c>
      <c r="J13" s="114">
        <v>-31.038673848972778</v>
      </c>
      <c r="K13" s="228">
        <v>-251.1</v>
      </c>
      <c r="L13" s="309"/>
    </row>
    <row r="14" spans="1:12" ht="15" hidden="1">
      <c r="A14" s="372" t="s">
        <v>227</v>
      </c>
      <c r="B14" s="114">
        <v>827.9868422416124</v>
      </c>
      <c r="C14" s="116">
        <v>504.7999999999999</v>
      </c>
      <c r="D14" s="114">
        <v>-152.16551444540465</v>
      </c>
      <c r="E14" s="116">
        <v>0.30000000000000604</v>
      </c>
      <c r="F14" s="114">
        <v>164.42245346782823</v>
      </c>
      <c r="G14" s="116">
        <v>201.4</v>
      </c>
      <c r="H14" s="114">
        <v>-277.67554248084446</v>
      </c>
      <c r="I14" s="116">
        <v>17.800000000000104</v>
      </c>
      <c r="J14" s="114">
        <v>562.5682387831915</v>
      </c>
      <c r="K14" s="228">
        <v>724.3000000000008</v>
      </c>
      <c r="L14" s="309"/>
    </row>
    <row r="15" spans="1:12" ht="30" hidden="1">
      <c r="A15" s="372" t="s">
        <v>222</v>
      </c>
      <c r="B15" s="114">
        <v>0</v>
      </c>
      <c r="C15" s="116">
        <v>0</v>
      </c>
      <c r="D15" s="114">
        <v>0</v>
      </c>
      <c r="E15" s="116">
        <v>0</v>
      </c>
      <c r="F15" s="114">
        <v>0</v>
      </c>
      <c r="G15" s="116">
        <v>0</v>
      </c>
      <c r="H15" s="114">
        <v>0</v>
      </c>
      <c r="I15" s="116">
        <v>0</v>
      </c>
      <c r="J15" s="114">
        <v>0</v>
      </c>
      <c r="K15" s="228">
        <v>0</v>
      </c>
      <c r="L15" s="309"/>
    </row>
    <row r="16" spans="1:12" ht="15">
      <c r="A16" s="63" t="s">
        <v>223</v>
      </c>
      <c r="B16" s="114">
        <v>827.9868422416124</v>
      </c>
      <c r="C16" s="116">
        <v>504.7999999999999</v>
      </c>
      <c r="D16" s="114">
        <v>-152.16551444540465</v>
      </c>
      <c r="E16" s="116">
        <v>0.30000000000000604</v>
      </c>
      <c r="F16" s="114">
        <v>164.42245346782823</v>
      </c>
      <c r="G16" s="116">
        <v>201.4</v>
      </c>
      <c r="H16" s="114">
        <v>-277.67554248084446</v>
      </c>
      <c r="I16" s="116">
        <v>17.800000000000104</v>
      </c>
      <c r="J16" s="114">
        <v>562.5682387831915</v>
      </c>
      <c r="K16" s="228">
        <v>724.3000000000008</v>
      </c>
      <c r="L16" s="309"/>
    </row>
    <row r="17" spans="1:12" ht="15">
      <c r="A17" s="310" t="s">
        <v>205</v>
      </c>
      <c r="B17" s="119">
        <v>133.13879999999997</v>
      </c>
      <c r="C17" s="116">
        <v>120.69999999999999</v>
      </c>
      <c r="D17" s="119">
        <v>-2.153828</v>
      </c>
      <c r="E17" s="116">
        <v>10.6</v>
      </c>
      <c r="F17" s="119">
        <v>4.733028</v>
      </c>
      <c r="G17" s="116">
        <v>5.7</v>
      </c>
      <c r="H17" s="119">
        <v>-3.4259899999999996</v>
      </c>
      <c r="I17" s="116">
        <v>-10</v>
      </c>
      <c r="J17" s="119">
        <v>132.29200999999995</v>
      </c>
      <c r="K17" s="228">
        <v>126.99999999999997</v>
      </c>
      <c r="L17" s="309"/>
    </row>
    <row r="18" spans="1:12" ht="15.75">
      <c r="A18" s="311" t="s">
        <v>206</v>
      </c>
      <c r="B18" s="420">
        <v>694.8480422416125</v>
      </c>
      <c r="C18" s="421">
        <v>384.0999999999999</v>
      </c>
      <c r="D18" s="420">
        <v>-150.01168644540465</v>
      </c>
      <c r="E18" s="421">
        <v>-10.299999999999994</v>
      </c>
      <c r="F18" s="420">
        <v>159.68942546782824</v>
      </c>
      <c r="G18" s="421">
        <v>195.70000000000002</v>
      </c>
      <c r="H18" s="420">
        <v>-274.24955248084444</v>
      </c>
      <c r="I18" s="421">
        <v>27.800000000000104</v>
      </c>
      <c r="J18" s="420">
        <v>430.2762287831916</v>
      </c>
      <c r="K18" s="422">
        <v>597.3000000000008</v>
      </c>
      <c r="L18" s="309"/>
    </row>
    <row r="19" spans="1:12" ht="15">
      <c r="A19" s="64" t="s">
        <v>228</v>
      </c>
      <c r="B19" s="423">
        <v>67725.941391</v>
      </c>
      <c r="C19" s="423">
        <v>70643.29633044254</v>
      </c>
      <c r="D19" s="424">
        <v>20075.661691</v>
      </c>
      <c r="E19" s="423">
        <v>21358.340270872257</v>
      </c>
      <c r="F19" s="424">
        <v>2474.319789</v>
      </c>
      <c r="G19" s="423">
        <v>2738.475364723075</v>
      </c>
      <c r="H19" s="424">
        <v>-1261.2642030000054</v>
      </c>
      <c r="I19" s="423">
        <v>9.111511517687177</v>
      </c>
      <c r="J19" s="424">
        <v>89014.658668</v>
      </c>
      <c r="K19" s="425">
        <v>94749.2</v>
      </c>
      <c r="L19" s="309"/>
    </row>
    <row r="20" spans="1:12" ht="15">
      <c r="A20" s="64" t="s">
        <v>229</v>
      </c>
      <c r="B20" s="426">
        <v>4900.923005147629</v>
      </c>
      <c r="C20" s="427">
        <v>4931.497540133574</v>
      </c>
      <c r="D20" s="426">
        <v>1988.1328795081588</v>
      </c>
      <c r="E20" s="427">
        <v>2137.046372869809</v>
      </c>
      <c r="F20" s="426">
        <v>386.56529321203107</v>
      </c>
      <c r="G20" s="427">
        <v>353.01792126470593</v>
      </c>
      <c r="H20" s="426">
        <v>5506.978821746137</v>
      </c>
      <c r="I20" s="427">
        <v>5247.685914979862</v>
      </c>
      <c r="J20" s="426">
        <v>12782.599999613956</v>
      </c>
      <c r="K20" s="428">
        <v>12669.2</v>
      </c>
      <c r="L20" s="309"/>
    </row>
    <row r="21" spans="1:12" ht="15.75">
      <c r="A21" s="67" t="s">
        <v>230</v>
      </c>
      <c r="B21" s="178">
        <v>0.5254460746037194</v>
      </c>
      <c r="C21" s="156">
        <v>0.5339995125517915</v>
      </c>
      <c r="D21" s="178">
        <v>0.35316143022891877</v>
      </c>
      <c r="E21" s="156">
        <v>0.3221506331926239</v>
      </c>
      <c r="F21" s="178">
        <v>0.44389570639109266</v>
      </c>
      <c r="G21" s="156">
        <v>0.38642424242424245</v>
      </c>
      <c r="H21" s="178">
        <v>1.2418227178207748</v>
      </c>
      <c r="I21" s="156">
        <v>1.6244541484716146</v>
      </c>
      <c r="J21" s="178">
        <v>0.5235832464202981</v>
      </c>
      <c r="K21" s="351">
        <v>0.5190647614149799</v>
      </c>
      <c r="L21" s="309"/>
    </row>
    <row r="22" spans="1:12" ht="15.75">
      <c r="A22" s="66" t="s">
        <v>231</v>
      </c>
      <c r="B22" s="429">
        <v>0.1890386882938273</v>
      </c>
      <c r="C22" s="430">
        <v>0.10384945529537092</v>
      </c>
      <c r="D22" s="429" t="s">
        <v>43</v>
      </c>
      <c r="E22" s="419" t="s">
        <v>43</v>
      </c>
      <c r="F22" s="418">
        <v>0.5507975953762567</v>
      </c>
      <c r="G22" s="419">
        <v>0.7391503876022085</v>
      </c>
      <c r="H22" s="418" t="s">
        <v>43</v>
      </c>
      <c r="I22" s="419">
        <v>0.007063430865947519</v>
      </c>
      <c r="J22" s="418">
        <v>0.04488145122235813</v>
      </c>
      <c r="K22" s="431">
        <v>0.06286111198812877</v>
      </c>
      <c r="L22" s="309"/>
    </row>
    <row r="23" spans="1:12" s="207" customFormat="1" ht="15">
      <c r="A23" s="225" t="s">
        <v>232</v>
      </c>
      <c r="B23" s="426">
        <v>112338.10992999989</v>
      </c>
      <c r="C23" s="423">
        <v>114438.90288999994</v>
      </c>
      <c r="D23" s="432">
        <v>16671.59868</v>
      </c>
      <c r="E23" s="428">
        <v>18778.57629</v>
      </c>
      <c r="F23" s="427">
        <v>117.34414</v>
      </c>
      <c r="G23" s="427">
        <v>128.87479</v>
      </c>
      <c r="H23" s="433">
        <v>365.17783</v>
      </c>
      <c r="I23" s="434">
        <v>160.19084</v>
      </c>
      <c r="J23" s="427">
        <v>129492.23057999989</v>
      </c>
      <c r="K23" s="434">
        <v>133506.54480999993</v>
      </c>
      <c r="L23" s="226"/>
    </row>
    <row r="24" spans="1:12" ht="15">
      <c r="A24" s="210" t="s">
        <v>233</v>
      </c>
      <c r="B24" s="426">
        <v>112412.866147</v>
      </c>
      <c r="C24" s="427">
        <v>114270.79897576761</v>
      </c>
      <c r="D24" s="432">
        <v>6543.5576787400005</v>
      </c>
      <c r="E24" s="428">
        <v>4880.6832135021605</v>
      </c>
      <c r="F24" s="427">
        <v>2332.9601749999997</v>
      </c>
      <c r="G24" s="427">
        <v>1578.1145561464443</v>
      </c>
      <c r="H24" s="432">
        <v>770.4159260000002</v>
      </c>
      <c r="I24" s="428">
        <v>1519.4403799999998</v>
      </c>
      <c r="J24" s="427">
        <v>122059.79992674</v>
      </c>
      <c r="K24" s="428">
        <v>122249.03712541622</v>
      </c>
      <c r="L24" s="309"/>
    </row>
    <row r="25" ht="12.75">
      <c r="A25" s="209"/>
    </row>
    <row r="26" spans="1:11" s="189" customFormat="1" ht="20.25" customHeight="1">
      <c r="A26" s="467" t="s">
        <v>20</v>
      </c>
      <c r="B26" s="467"/>
      <c r="C26" s="467"/>
      <c r="D26" s="467"/>
      <c r="E26" s="467"/>
      <c r="F26" s="467"/>
      <c r="G26" s="467"/>
      <c r="H26" s="467"/>
      <c r="I26" s="467"/>
      <c r="J26" s="467"/>
      <c r="K26" s="467"/>
    </row>
    <row r="27" spans="1:11" ht="12.75">
      <c r="A27" s="467"/>
      <c r="B27" s="467"/>
      <c r="C27" s="467"/>
      <c r="D27" s="467"/>
      <c r="E27" s="467"/>
      <c r="F27" s="467"/>
      <c r="G27" s="467"/>
      <c r="H27" s="467"/>
      <c r="I27" s="467"/>
      <c r="J27" s="467"/>
      <c r="K27" s="467"/>
    </row>
    <row r="28" spans="1:11" ht="12.75">
      <c r="A28" s="467"/>
      <c r="B28" s="467"/>
      <c r="C28" s="467"/>
      <c r="D28" s="467"/>
      <c r="E28" s="467"/>
      <c r="F28" s="467"/>
      <c r="G28" s="467"/>
      <c r="H28" s="467"/>
      <c r="I28" s="467"/>
      <c r="J28" s="467"/>
      <c r="K28" s="467"/>
    </row>
    <row r="29" spans="1:11" ht="12.75">
      <c r="A29" s="466" t="s">
        <v>112</v>
      </c>
      <c r="B29" s="467"/>
      <c r="C29" s="467"/>
      <c r="D29" s="467"/>
      <c r="E29" s="467"/>
      <c r="F29" s="467"/>
      <c r="G29" s="467"/>
      <c r="H29" s="467"/>
      <c r="I29" s="467"/>
      <c r="J29" s="467"/>
      <c r="K29" s="467"/>
    </row>
    <row r="30" spans="1:11" ht="7.5" customHeight="1">
      <c r="A30" s="467"/>
      <c r="B30" s="467"/>
      <c r="C30" s="467"/>
      <c r="D30" s="467"/>
      <c r="E30" s="467"/>
      <c r="F30" s="467"/>
      <c r="G30" s="467"/>
      <c r="H30" s="467"/>
      <c r="I30" s="467"/>
      <c r="J30" s="467"/>
      <c r="K30" s="467"/>
    </row>
    <row r="31" spans="1:11" ht="0.75" customHeight="1" hidden="1">
      <c r="A31" s="467"/>
      <c r="B31" s="467"/>
      <c r="C31" s="467"/>
      <c r="D31" s="467"/>
      <c r="E31" s="467"/>
      <c r="F31" s="467"/>
      <c r="G31" s="467"/>
      <c r="H31" s="467"/>
      <c r="I31" s="467"/>
      <c r="J31" s="467"/>
      <c r="K31" s="467"/>
    </row>
  </sheetData>
  <sheetProtection/>
  <mergeCells count="7">
    <mergeCell ref="A29:K31"/>
    <mergeCell ref="A26:K28"/>
    <mergeCell ref="J4:K4"/>
    <mergeCell ref="B4:C4"/>
    <mergeCell ref="D4:E4"/>
    <mergeCell ref="F4:G4"/>
    <mergeCell ref="H4:I4"/>
  </mergeCells>
  <printOptions/>
  <pageMargins left="0.75" right="0.75" top="1" bottom="1" header="0.4921259845" footer="0.4921259845"/>
  <pageSetup horizontalDpi="600" verticalDpi="600" orientation="landscape" paperSize="9" scale="85" r:id="rId2"/>
  <headerFooter alignWithMargins="0">
    <oddFooter>&amp;CSeite &amp;P von &amp;N</oddFooter>
  </headerFooter>
  <drawing r:id="rId1"/>
</worksheet>
</file>

<file path=xl/worksheets/sheet5.xml><?xml version="1.0" encoding="utf-8"?>
<worksheet xmlns="http://schemas.openxmlformats.org/spreadsheetml/2006/main" xmlns:r="http://schemas.openxmlformats.org/officeDocument/2006/relationships">
  <sheetPr>
    <tabColor indexed="11"/>
  </sheetPr>
  <dimension ref="A2:K28"/>
  <sheetViews>
    <sheetView showGridLines="0" zoomScaleSheetLayoutView="100" zoomScalePageLayoutView="0" workbookViewId="0" topLeftCell="A1">
      <selection activeCell="A2" sqref="A2"/>
    </sheetView>
  </sheetViews>
  <sheetFormatPr defaultColWidth="9.125" defaultRowHeight="12"/>
  <cols>
    <col min="1" max="1" width="43.625" style="28" customWidth="1"/>
    <col min="2" max="11" width="11.00390625" style="28" customWidth="1"/>
    <col min="12" max="16384" width="9.125" style="28" customWidth="1"/>
  </cols>
  <sheetData>
    <row r="1" ht="49.5" customHeight="1"/>
    <row r="2" spans="1:2" ht="24.75" customHeight="1">
      <c r="A2" s="58" t="s">
        <v>113</v>
      </c>
      <c r="B2" s="29"/>
    </row>
    <row r="3" ht="15" customHeight="1"/>
    <row r="4" spans="1:7" ht="15">
      <c r="A4" s="69"/>
      <c r="B4" s="471" t="s">
        <v>234</v>
      </c>
      <c r="C4" s="470"/>
      <c r="D4" s="470" t="s">
        <v>102</v>
      </c>
      <c r="E4" s="470"/>
      <c r="F4" s="470" t="s">
        <v>235</v>
      </c>
      <c r="G4" s="470"/>
    </row>
    <row r="5" spans="1:7" ht="15">
      <c r="A5" s="127" t="s">
        <v>58</v>
      </c>
      <c r="B5" s="196" t="s">
        <v>208</v>
      </c>
      <c r="C5" s="197" t="s">
        <v>209</v>
      </c>
      <c r="D5" s="198" t="s">
        <v>208</v>
      </c>
      <c r="E5" s="199" t="s">
        <v>209</v>
      </c>
      <c r="F5" s="200" t="s">
        <v>208</v>
      </c>
      <c r="G5" s="199" t="s">
        <v>209</v>
      </c>
    </row>
    <row r="6" spans="1:7" ht="15">
      <c r="A6" s="64" t="s">
        <v>210</v>
      </c>
      <c r="B6" s="111">
        <v>674.7886955677928</v>
      </c>
      <c r="C6" s="113">
        <v>701.7</v>
      </c>
      <c r="D6" s="111">
        <v>453.2977525576873</v>
      </c>
      <c r="E6" s="113">
        <v>467.5</v>
      </c>
      <c r="F6" s="111">
        <v>1128.0864481254803</v>
      </c>
      <c r="G6" s="113">
        <v>1169.2</v>
      </c>
    </row>
    <row r="7" spans="1:7" ht="15">
      <c r="A7" s="64" t="s">
        <v>211</v>
      </c>
      <c r="B7" s="114">
        <v>-129.827302</v>
      </c>
      <c r="C7" s="116">
        <v>-159.2</v>
      </c>
      <c r="D7" s="114">
        <v>-45.070305000000005</v>
      </c>
      <c r="E7" s="116">
        <v>-81.5</v>
      </c>
      <c r="F7" s="114">
        <v>-174.897607</v>
      </c>
      <c r="G7" s="116">
        <v>-240.7</v>
      </c>
    </row>
    <row r="8" spans="1:7" ht="15">
      <c r="A8" s="64" t="s">
        <v>212</v>
      </c>
      <c r="B8" s="114">
        <v>312.0347649999998</v>
      </c>
      <c r="C8" s="116">
        <v>291.4</v>
      </c>
      <c r="D8" s="114">
        <v>253.942373</v>
      </c>
      <c r="E8" s="116">
        <v>240.8</v>
      </c>
      <c r="F8" s="114">
        <v>565.9771379999999</v>
      </c>
      <c r="G8" s="116">
        <v>532.2</v>
      </c>
    </row>
    <row r="9" spans="1:7" ht="15">
      <c r="A9" s="64" t="s">
        <v>213</v>
      </c>
      <c r="B9" s="114">
        <v>16.18241400000001</v>
      </c>
      <c r="C9" s="116">
        <v>20.1</v>
      </c>
      <c r="D9" s="114">
        <v>9.063246000000001</v>
      </c>
      <c r="E9" s="116">
        <v>-1.9</v>
      </c>
      <c r="F9" s="114">
        <v>25.245660000000008</v>
      </c>
      <c r="G9" s="116">
        <v>18.200000000000003</v>
      </c>
    </row>
    <row r="10" spans="1:7" ht="15">
      <c r="A10" s="64" t="s">
        <v>214</v>
      </c>
      <c r="B10" s="114">
        <v>-696.3030560000003</v>
      </c>
      <c r="C10" s="115">
        <v>-706.6</v>
      </c>
      <c r="D10" s="114">
        <v>-443.779729</v>
      </c>
      <c r="E10" s="115">
        <v>-458.5</v>
      </c>
      <c r="F10" s="114">
        <v>-1140.0827850000003</v>
      </c>
      <c r="G10" s="116">
        <v>-1165.1</v>
      </c>
    </row>
    <row r="11" spans="1:7" ht="15">
      <c r="A11" s="64" t="s">
        <v>226</v>
      </c>
      <c r="B11" s="114">
        <v>-2.410451000000001</v>
      </c>
      <c r="C11" s="116">
        <v>-2.1</v>
      </c>
      <c r="D11" s="114">
        <v>-11.176270000000008</v>
      </c>
      <c r="E11" s="116">
        <v>23.4</v>
      </c>
      <c r="F11" s="114">
        <v>-13.586721000000008</v>
      </c>
      <c r="G11" s="116">
        <v>21.299999999999997</v>
      </c>
    </row>
    <row r="12" spans="1:8" ht="15.75">
      <c r="A12" s="65" t="s">
        <v>220</v>
      </c>
      <c r="B12" s="117">
        <v>174.46506556779238</v>
      </c>
      <c r="C12" s="118">
        <v>145.29999999999998</v>
      </c>
      <c r="D12" s="117">
        <v>216.2770675576874</v>
      </c>
      <c r="E12" s="118">
        <v>189.79999999999998</v>
      </c>
      <c r="F12" s="117">
        <v>390.7421331254799</v>
      </c>
      <c r="G12" s="128">
        <v>335.1000000000002</v>
      </c>
      <c r="H12" s="126"/>
    </row>
    <row r="13" spans="1:7" ht="15">
      <c r="A13" s="64" t="s">
        <v>221</v>
      </c>
      <c r="B13" s="114">
        <v>-45.77855748438808</v>
      </c>
      <c r="C13" s="228">
        <v>-37.1</v>
      </c>
      <c r="D13" s="115">
        <v>-51.849902215262276</v>
      </c>
      <c r="E13" s="228">
        <v>-41.8</v>
      </c>
      <c r="F13" s="115">
        <v>-97.62845969965036</v>
      </c>
      <c r="G13" s="228">
        <v>-78.9</v>
      </c>
    </row>
    <row r="14" spans="1:7" ht="15">
      <c r="A14" s="64" t="s">
        <v>227</v>
      </c>
      <c r="B14" s="114">
        <v>128.6865080834043</v>
      </c>
      <c r="C14" s="228">
        <v>108.19999999999999</v>
      </c>
      <c r="D14" s="115">
        <v>164.4271653424251</v>
      </c>
      <c r="E14" s="228">
        <v>148</v>
      </c>
      <c r="F14" s="115">
        <v>293.1136734258295</v>
      </c>
      <c r="G14" s="228">
        <v>256.20000000000016</v>
      </c>
    </row>
    <row r="15" spans="1:7" ht="15">
      <c r="A15" s="64" t="s">
        <v>222</v>
      </c>
      <c r="B15" s="114">
        <v>0</v>
      </c>
      <c r="C15" s="115">
        <v>0</v>
      </c>
      <c r="D15" s="114">
        <v>0</v>
      </c>
      <c r="E15" s="115">
        <v>0</v>
      </c>
      <c r="F15" s="114">
        <v>0</v>
      </c>
      <c r="G15" s="116">
        <v>0</v>
      </c>
    </row>
    <row r="16" spans="1:7" ht="15">
      <c r="A16" s="64" t="s">
        <v>223</v>
      </c>
      <c r="B16" s="114">
        <v>128.6865080834043</v>
      </c>
      <c r="C16" s="115">
        <v>108.19999999999999</v>
      </c>
      <c r="D16" s="114">
        <v>164.4271653424251</v>
      </c>
      <c r="E16" s="115">
        <v>148</v>
      </c>
      <c r="F16" s="114">
        <v>293.1136734258295</v>
      </c>
      <c r="G16" s="116">
        <v>256.20000000000016</v>
      </c>
    </row>
    <row r="17" spans="1:7" ht="15">
      <c r="A17" s="435" t="s">
        <v>205</v>
      </c>
      <c r="B17" s="119">
        <v>111.47622999999999</v>
      </c>
      <c r="C17" s="116">
        <v>99.1</v>
      </c>
      <c r="D17" s="119">
        <v>5.554394999999999</v>
      </c>
      <c r="E17" s="116">
        <v>4.6</v>
      </c>
      <c r="F17" s="119">
        <v>117.03062499999999</v>
      </c>
      <c r="G17" s="116">
        <v>103.69999999999999</v>
      </c>
    </row>
    <row r="18" spans="1:7" ht="15.75">
      <c r="A18" s="436" t="s">
        <v>206</v>
      </c>
      <c r="B18" s="117">
        <v>17.21027808340432</v>
      </c>
      <c r="C18" s="120">
        <v>9.099999999999994</v>
      </c>
      <c r="D18" s="117">
        <v>158.8727703424251</v>
      </c>
      <c r="E18" s="120">
        <v>143.4</v>
      </c>
      <c r="F18" s="117">
        <v>176.08304842582953</v>
      </c>
      <c r="G18" s="120">
        <v>152.50000000000017</v>
      </c>
    </row>
    <row r="19" spans="1:7" ht="15">
      <c r="A19" s="64" t="s">
        <v>228</v>
      </c>
      <c r="B19" s="111">
        <v>22435.589987</v>
      </c>
      <c r="C19" s="111">
        <v>23580.98500375</v>
      </c>
      <c r="D19" s="112">
        <v>12703.608558</v>
      </c>
      <c r="E19" s="111">
        <v>13120.285272444446</v>
      </c>
      <c r="F19" s="112">
        <v>35139.198545</v>
      </c>
      <c r="G19" s="121">
        <v>36701.3</v>
      </c>
    </row>
    <row r="20" spans="1:7" ht="15">
      <c r="A20" s="64" t="s">
        <v>229</v>
      </c>
      <c r="B20" s="114">
        <v>399.1067940119011</v>
      </c>
      <c r="C20" s="115">
        <v>364.23507126750627</v>
      </c>
      <c r="D20" s="114">
        <v>1285.1578725299248</v>
      </c>
      <c r="E20" s="115">
        <v>1291.0171794845398</v>
      </c>
      <c r="F20" s="114">
        <v>1684.264666541826</v>
      </c>
      <c r="G20" s="116">
        <v>1655.3</v>
      </c>
    </row>
    <row r="21" spans="1:7" ht="15.75">
      <c r="A21" s="67" t="s">
        <v>230</v>
      </c>
      <c r="B21" s="122">
        <v>0.6942163287927359</v>
      </c>
      <c r="C21" s="123">
        <v>0.6973943939992104</v>
      </c>
      <c r="D21" s="122">
        <v>0.6195415889708126</v>
      </c>
      <c r="E21" s="123">
        <v>0.6490656851642129</v>
      </c>
      <c r="F21" s="122">
        <v>0.6631051322321533</v>
      </c>
      <c r="G21" s="123">
        <v>0.677541288671784</v>
      </c>
    </row>
    <row r="22" spans="1:7" ht="15.75">
      <c r="A22" s="66" t="s">
        <v>231</v>
      </c>
      <c r="B22" s="179">
        <v>0.05749598300212054</v>
      </c>
      <c r="C22" s="157">
        <v>0.033311820553442</v>
      </c>
      <c r="D22" s="124">
        <v>0.1648282790654845</v>
      </c>
      <c r="E22" s="125">
        <v>0.14810027553338972</v>
      </c>
      <c r="F22" s="124">
        <v>0.1393945990585653</v>
      </c>
      <c r="G22" s="125">
        <v>0.12283775347872505</v>
      </c>
    </row>
    <row r="23" spans="1:8" s="206" customFormat="1" ht="14.25">
      <c r="A23" s="232" t="s">
        <v>232</v>
      </c>
      <c r="B23" s="233">
        <v>37499.13902</v>
      </c>
      <c r="C23" s="234">
        <v>37690.535319999966</v>
      </c>
      <c r="D23" s="115">
        <v>28096.432159999895</v>
      </c>
      <c r="E23" s="115">
        <v>28202.52870999997</v>
      </c>
      <c r="F23" s="235">
        <v>65595.5711799999</v>
      </c>
      <c r="G23" s="237">
        <v>65893.06402999994</v>
      </c>
      <c r="H23" s="236"/>
    </row>
    <row r="24" spans="1:7" ht="14.25">
      <c r="A24" s="232" t="s">
        <v>233</v>
      </c>
      <c r="B24" s="227">
        <v>33910.35044399999</v>
      </c>
      <c r="C24" s="115">
        <v>33503.197</v>
      </c>
      <c r="D24" s="227">
        <v>29956.910961999998</v>
      </c>
      <c r="E24" s="115">
        <v>29962.327</v>
      </c>
      <c r="F24" s="227">
        <v>63867.26140599999</v>
      </c>
      <c r="G24" s="228">
        <v>63465.524000000005</v>
      </c>
    </row>
    <row r="25" ht="14.25">
      <c r="F25" s="115"/>
    </row>
    <row r="26" spans="1:11" ht="18.75" customHeight="1">
      <c r="A26" s="467" t="s">
        <v>20</v>
      </c>
      <c r="B26" s="467"/>
      <c r="C26" s="467"/>
      <c r="D26" s="467"/>
      <c r="E26" s="467"/>
      <c r="F26" s="467"/>
      <c r="G26" s="467"/>
      <c r="H26" s="467"/>
      <c r="I26" s="467"/>
      <c r="J26" s="467"/>
      <c r="K26" s="467"/>
    </row>
    <row r="27" spans="1:11" ht="12.75" customHeight="1">
      <c r="A27" s="467"/>
      <c r="B27" s="467"/>
      <c r="C27" s="467"/>
      <c r="D27" s="467"/>
      <c r="E27" s="467"/>
      <c r="F27" s="467"/>
      <c r="G27" s="467"/>
      <c r="H27" s="467"/>
      <c r="I27" s="467"/>
      <c r="J27" s="467"/>
      <c r="K27" s="467"/>
    </row>
    <row r="28" spans="1:11" ht="12.75" customHeight="1">
      <c r="A28" s="467"/>
      <c r="B28" s="467"/>
      <c r="C28" s="467"/>
      <c r="D28" s="467"/>
      <c r="E28" s="467"/>
      <c r="F28" s="467"/>
      <c r="G28" s="467"/>
      <c r="H28" s="467"/>
      <c r="I28" s="467"/>
      <c r="J28" s="467"/>
      <c r="K28" s="467"/>
    </row>
  </sheetData>
  <sheetProtection/>
  <mergeCells count="4">
    <mergeCell ref="A26:K28"/>
    <mergeCell ref="F4:G4"/>
    <mergeCell ref="B4:C4"/>
    <mergeCell ref="D4:E4"/>
  </mergeCells>
  <printOptions/>
  <pageMargins left="0.75" right="0.75" top="1" bottom="1" header="0.4921259845" footer="0.4921259845"/>
  <pageSetup horizontalDpi="600" verticalDpi="600" orientation="landscape" paperSize="9" scale="85" r:id="rId2"/>
  <headerFooter alignWithMargins="0">
    <oddFooter>&amp;CSeite &amp;P von &amp;N</oddFooter>
  </headerFooter>
  <drawing r:id="rId1"/>
</worksheet>
</file>

<file path=xl/worksheets/sheet6.xml><?xml version="1.0" encoding="utf-8"?>
<worksheet xmlns="http://schemas.openxmlformats.org/spreadsheetml/2006/main" xmlns:r="http://schemas.openxmlformats.org/officeDocument/2006/relationships">
  <sheetPr>
    <tabColor indexed="11"/>
  </sheetPr>
  <dimension ref="A2:T32"/>
  <sheetViews>
    <sheetView showGridLines="0" view="pageBreakPreview" zoomScaleNormal="75" zoomScaleSheetLayoutView="100" zoomScalePageLayoutView="0" workbookViewId="0" topLeftCell="A1">
      <selection activeCell="J33" sqref="J33"/>
    </sheetView>
  </sheetViews>
  <sheetFormatPr defaultColWidth="9.125" defaultRowHeight="12"/>
  <cols>
    <col min="1" max="1" width="39.00390625" style="28" customWidth="1"/>
    <col min="2" max="10" width="11.00390625" style="28" customWidth="1"/>
    <col min="11" max="11" width="10.375" style="28" customWidth="1"/>
    <col min="12" max="15" width="11.00390625" style="28" customWidth="1"/>
    <col min="16" max="16" width="12.125" style="28" customWidth="1"/>
    <col min="17" max="17" width="10.875" style="28" customWidth="1"/>
    <col min="18" max="18" width="1.12109375" style="28" customWidth="1"/>
    <col min="19" max="16384" width="9.125" style="28" customWidth="1"/>
  </cols>
  <sheetData>
    <row r="1" ht="49.5" customHeight="1"/>
    <row r="2" spans="1:2" ht="24.75" customHeight="1">
      <c r="A2" s="58" t="s">
        <v>114</v>
      </c>
      <c r="B2" s="29"/>
    </row>
    <row r="3" ht="15" customHeight="1">
      <c r="A3" s="30"/>
    </row>
    <row r="4" spans="1:17" ht="15">
      <c r="A4" s="109"/>
      <c r="B4" s="472" t="s">
        <v>236</v>
      </c>
      <c r="C4" s="470"/>
      <c r="D4" s="470" t="s">
        <v>237</v>
      </c>
      <c r="E4" s="470"/>
      <c r="F4" s="470" t="s">
        <v>238</v>
      </c>
      <c r="G4" s="470"/>
      <c r="H4" s="470" t="s">
        <v>239</v>
      </c>
      <c r="I4" s="473"/>
      <c r="J4" s="472" t="s">
        <v>240</v>
      </c>
      <c r="K4" s="473"/>
      <c r="L4" s="472" t="s">
        <v>244</v>
      </c>
      <c r="M4" s="470"/>
      <c r="N4" s="470" t="s">
        <v>297</v>
      </c>
      <c r="O4" s="470"/>
      <c r="P4" s="470" t="s">
        <v>290</v>
      </c>
      <c r="Q4" s="473"/>
    </row>
    <row r="5" spans="1:17" ht="15">
      <c r="A5" s="62" t="s">
        <v>58</v>
      </c>
      <c r="B5" s="376" t="s">
        <v>208</v>
      </c>
      <c r="C5" s="195" t="s">
        <v>209</v>
      </c>
      <c r="D5" s="201" t="s">
        <v>208</v>
      </c>
      <c r="E5" s="195" t="s">
        <v>209</v>
      </c>
      <c r="F5" s="193" t="s">
        <v>208</v>
      </c>
      <c r="G5" s="193" t="s">
        <v>209</v>
      </c>
      <c r="H5" s="191" t="s">
        <v>208</v>
      </c>
      <c r="I5" s="373" t="s">
        <v>209</v>
      </c>
      <c r="J5" s="376" t="s">
        <v>208</v>
      </c>
      <c r="K5" s="373" t="s">
        <v>209</v>
      </c>
      <c r="L5" s="376" t="s">
        <v>208</v>
      </c>
      <c r="M5" s="193" t="s">
        <v>209</v>
      </c>
      <c r="N5" s="348" t="s">
        <v>208</v>
      </c>
      <c r="O5" s="195" t="s">
        <v>209</v>
      </c>
      <c r="P5" s="211" t="s">
        <v>208</v>
      </c>
      <c r="Q5" s="373" t="s">
        <v>209</v>
      </c>
    </row>
    <row r="6" spans="1:17" ht="15">
      <c r="A6" s="379" t="s">
        <v>210</v>
      </c>
      <c r="B6" s="235">
        <v>747.2218980059143</v>
      </c>
      <c r="C6" s="113">
        <v>842.6</v>
      </c>
      <c r="D6" s="111">
        <v>437.6076062489933</v>
      </c>
      <c r="E6" s="111">
        <v>423.7</v>
      </c>
      <c r="F6" s="112">
        <v>322.50709947539804</v>
      </c>
      <c r="G6" s="113">
        <v>318</v>
      </c>
      <c r="H6" s="111">
        <v>201.87218289761202</v>
      </c>
      <c r="I6" s="237">
        <v>257.6</v>
      </c>
      <c r="J6" s="235">
        <v>175.1879341190861</v>
      </c>
      <c r="K6" s="237">
        <v>191.8</v>
      </c>
      <c r="L6" s="235">
        <v>29.658458283319586</v>
      </c>
      <c r="M6" s="237">
        <v>26.6</v>
      </c>
      <c r="N6" s="115">
        <v>6.224498176574651</v>
      </c>
      <c r="O6" s="113">
        <v>20.3</v>
      </c>
      <c r="P6" s="111">
        <v>1920.279677206898</v>
      </c>
      <c r="Q6" s="237">
        <v>2080.6</v>
      </c>
    </row>
    <row r="7" spans="1:19" ht="15">
      <c r="A7" s="63" t="s">
        <v>211</v>
      </c>
      <c r="B7" s="227">
        <v>-95.656764</v>
      </c>
      <c r="C7" s="115">
        <v>-120.5</v>
      </c>
      <c r="D7" s="114">
        <v>-304.57067099999995</v>
      </c>
      <c r="E7" s="115">
        <v>-560.1</v>
      </c>
      <c r="F7" s="114">
        <v>-25.390515999999995</v>
      </c>
      <c r="G7" s="116">
        <v>-43.4</v>
      </c>
      <c r="H7" s="114">
        <v>-160.078282</v>
      </c>
      <c r="I7" s="228">
        <v>-147.1</v>
      </c>
      <c r="J7" s="227">
        <v>-119.49461600000001</v>
      </c>
      <c r="K7" s="228">
        <v>-107.6</v>
      </c>
      <c r="L7" s="227">
        <v>-6.835678</v>
      </c>
      <c r="M7" s="228">
        <v>-6.1</v>
      </c>
      <c r="N7" s="115">
        <v>-3.992018</v>
      </c>
      <c r="O7" s="116">
        <v>-9.2</v>
      </c>
      <c r="P7" s="114">
        <v>-716.018545</v>
      </c>
      <c r="Q7" s="228">
        <v>-994.0000000000001</v>
      </c>
      <c r="S7" s="212"/>
    </row>
    <row r="8" spans="1:17" ht="15">
      <c r="A8" s="63" t="s">
        <v>212</v>
      </c>
      <c r="B8" s="227">
        <v>309.8196899999999</v>
      </c>
      <c r="C8" s="115">
        <v>334.5</v>
      </c>
      <c r="D8" s="114">
        <v>103.44260799999999</v>
      </c>
      <c r="E8" s="115">
        <v>90.5</v>
      </c>
      <c r="F8" s="114">
        <v>78.787227</v>
      </c>
      <c r="G8" s="116">
        <v>82.8</v>
      </c>
      <c r="H8" s="114">
        <v>87.207227</v>
      </c>
      <c r="I8" s="228">
        <v>67.8</v>
      </c>
      <c r="J8" s="227">
        <v>50.554565000000004</v>
      </c>
      <c r="K8" s="228">
        <v>51</v>
      </c>
      <c r="L8" s="227">
        <v>9.689026</v>
      </c>
      <c r="M8" s="228">
        <v>9.8</v>
      </c>
      <c r="N8" s="115">
        <v>1.192701</v>
      </c>
      <c r="O8" s="116">
        <v>4.5</v>
      </c>
      <c r="P8" s="114">
        <v>640.693044</v>
      </c>
      <c r="Q8" s="228">
        <v>640.9</v>
      </c>
    </row>
    <row r="9" spans="1:17" ht="15">
      <c r="A9" s="63" t="s">
        <v>213</v>
      </c>
      <c r="B9" s="227">
        <v>33.224940999999994</v>
      </c>
      <c r="C9" s="115">
        <v>14</v>
      </c>
      <c r="D9" s="114">
        <v>43.748495</v>
      </c>
      <c r="E9" s="115">
        <v>54.9</v>
      </c>
      <c r="F9" s="114">
        <v>3.570239</v>
      </c>
      <c r="G9" s="116">
        <v>3</v>
      </c>
      <c r="H9" s="114">
        <v>4.047946</v>
      </c>
      <c r="I9" s="228">
        <v>-8.6</v>
      </c>
      <c r="J9" s="227">
        <v>7.9587140000000005</v>
      </c>
      <c r="K9" s="228">
        <v>8.2</v>
      </c>
      <c r="L9" s="227">
        <v>1.8841590000000001</v>
      </c>
      <c r="M9" s="228">
        <v>1.7</v>
      </c>
      <c r="N9" s="115">
        <v>-3.349185</v>
      </c>
      <c r="O9" s="116">
        <v>-1</v>
      </c>
      <c r="P9" s="114">
        <v>91.085309</v>
      </c>
      <c r="Q9" s="228">
        <v>72.2</v>
      </c>
    </row>
    <row r="10" spans="1:18" ht="15">
      <c r="A10" s="63" t="s">
        <v>214</v>
      </c>
      <c r="B10" s="227">
        <v>-492.0247530000001</v>
      </c>
      <c r="C10" s="115">
        <v>-531.1</v>
      </c>
      <c r="D10" s="114">
        <v>-236.23789800000003</v>
      </c>
      <c r="E10" s="115">
        <v>-251.4</v>
      </c>
      <c r="F10" s="114">
        <v>-174.74808599999997</v>
      </c>
      <c r="G10" s="115">
        <v>-174.7</v>
      </c>
      <c r="H10" s="114">
        <v>-123.667818</v>
      </c>
      <c r="I10" s="228">
        <v>-125</v>
      </c>
      <c r="J10" s="227">
        <v>-93.93986500000001</v>
      </c>
      <c r="K10" s="228">
        <v>-101.8</v>
      </c>
      <c r="L10" s="227">
        <v>-26.163212999999995</v>
      </c>
      <c r="M10" s="228">
        <v>-24.5</v>
      </c>
      <c r="N10" s="115">
        <v>-10.053358</v>
      </c>
      <c r="O10" s="116">
        <v>-36.5</v>
      </c>
      <c r="P10" s="114">
        <v>-1156.8349910000002</v>
      </c>
      <c r="Q10" s="228">
        <v>-1245</v>
      </c>
      <c r="R10" s="312"/>
    </row>
    <row r="11" spans="1:17" ht="15">
      <c r="A11" s="63" t="s">
        <v>226</v>
      </c>
      <c r="B11" s="227">
        <v>-41.263729000000005</v>
      </c>
      <c r="C11" s="116">
        <v>-56.5</v>
      </c>
      <c r="D11" s="114">
        <v>-47.088822</v>
      </c>
      <c r="E11" s="116">
        <v>-29.4</v>
      </c>
      <c r="F11" s="114">
        <v>-31.929978999999996</v>
      </c>
      <c r="G11" s="116">
        <v>-16.6</v>
      </c>
      <c r="H11" s="114">
        <v>-106.37912200000001</v>
      </c>
      <c r="I11" s="228">
        <v>-107.4</v>
      </c>
      <c r="J11" s="227">
        <v>-9.895839999999998</v>
      </c>
      <c r="K11" s="228">
        <v>-0.9</v>
      </c>
      <c r="L11" s="227">
        <v>-1.0085959999999998</v>
      </c>
      <c r="M11" s="228">
        <v>-1.4</v>
      </c>
      <c r="N11" s="115">
        <v>0.5452039999999999</v>
      </c>
      <c r="O11" s="116">
        <v>-3.5</v>
      </c>
      <c r="P11" s="114">
        <v>-237.020884</v>
      </c>
      <c r="Q11" s="228">
        <v>-215.70000000000002</v>
      </c>
    </row>
    <row r="12" spans="1:18" ht="15.75">
      <c r="A12" s="218" t="s">
        <v>220</v>
      </c>
      <c r="B12" s="377">
        <v>461.32128300591415</v>
      </c>
      <c r="C12" s="118">
        <v>482.9999999999999</v>
      </c>
      <c r="D12" s="117">
        <v>-3.098681751006673</v>
      </c>
      <c r="E12" s="118">
        <v>-271.8</v>
      </c>
      <c r="F12" s="117">
        <v>172.79598447539806</v>
      </c>
      <c r="G12" s="118">
        <v>169.10000000000005</v>
      </c>
      <c r="H12" s="117">
        <v>-96.99786610238797</v>
      </c>
      <c r="I12" s="345">
        <v>-62.69999999999999</v>
      </c>
      <c r="J12" s="377">
        <v>10.370892119086074</v>
      </c>
      <c r="K12" s="345">
        <v>40.70000000000001</v>
      </c>
      <c r="L12" s="377">
        <v>7.224156283319588</v>
      </c>
      <c r="M12" s="345">
        <v>6.1</v>
      </c>
      <c r="N12" s="118">
        <v>-9.432157823425348</v>
      </c>
      <c r="O12" s="128">
        <v>-25.4</v>
      </c>
      <c r="P12" s="117">
        <v>542.1836102068978</v>
      </c>
      <c r="Q12" s="345">
        <v>339</v>
      </c>
      <c r="R12" s="312"/>
    </row>
    <row r="13" spans="1:18" ht="15">
      <c r="A13" s="380" t="s">
        <v>221</v>
      </c>
      <c r="B13" s="227">
        <v>-93.05269715708356</v>
      </c>
      <c r="C13" s="115">
        <v>-101.1</v>
      </c>
      <c r="D13" s="114">
        <v>127.38825655001035</v>
      </c>
      <c r="E13" s="115">
        <v>53</v>
      </c>
      <c r="F13" s="114">
        <v>-36.197711581641</v>
      </c>
      <c r="G13" s="115">
        <v>-33.7</v>
      </c>
      <c r="H13" s="114">
        <v>-3.9214536804772844</v>
      </c>
      <c r="I13" s="228">
        <v>-1.4</v>
      </c>
      <c r="J13" s="227">
        <v>-0.8427865645293532</v>
      </c>
      <c r="K13" s="228">
        <v>-7.2</v>
      </c>
      <c r="L13" s="227">
        <v>-0.6840489573942966</v>
      </c>
      <c r="M13" s="228">
        <v>0</v>
      </c>
      <c r="N13" s="115">
        <v>0</v>
      </c>
      <c r="O13" s="115">
        <v>0</v>
      </c>
      <c r="P13" s="114">
        <v>-7.310441391115134</v>
      </c>
      <c r="Q13" s="228">
        <v>-90.4</v>
      </c>
      <c r="R13" s="312"/>
    </row>
    <row r="14" spans="1:18" ht="15" hidden="1">
      <c r="A14" s="381" t="s">
        <v>227</v>
      </c>
      <c r="B14" s="227">
        <v>368.2685858488306</v>
      </c>
      <c r="C14" s="115">
        <v>381.89999999999986</v>
      </c>
      <c r="D14" s="114">
        <v>124.28957479900367</v>
      </c>
      <c r="E14" s="115">
        <v>-218.8</v>
      </c>
      <c r="F14" s="114">
        <v>136.59827289375704</v>
      </c>
      <c r="G14" s="115">
        <v>135.40000000000003</v>
      </c>
      <c r="H14" s="114">
        <v>-100.91931978286526</v>
      </c>
      <c r="I14" s="228">
        <v>-64.1</v>
      </c>
      <c r="J14" s="227">
        <v>9.52810555455672</v>
      </c>
      <c r="K14" s="228">
        <v>33.50000000000001</v>
      </c>
      <c r="L14" s="227">
        <v>6.540107325925291</v>
      </c>
      <c r="M14" s="228">
        <v>6.1</v>
      </c>
      <c r="N14" s="115">
        <v>-9.432157823425348</v>
      </c>
      <c r="O14" s="115">
        <v>-25.4</v>
      </c>
      <c r="P14" s="114">
        <v>534.8731688157827</v>
      </c>
      <c r="Q14" s="228">
        <v>248.6</v>
      </c>
      <c r="R14" s="312"/>
    </row>
    <row r="15" spans="1:17" ht="30" hidden="1">
      <c r="A15" s="372" t="s">
        <v>222</v>
      </c>
      <c r="B15" s="227">
        <v>0</v>
      </c>
      <c r="C15" s="115">
        <v>0</v>
      </c>
      <c r="D15" s="114">
        <v>0</v>
      </c>
      <c r="E15" s="115">
        <v>0</v>
      </c>
      <c r="F15" s="114">
        <v>0</v>
      </c>
      <c r="G15" s="115">
        <v>0</v>
      </c>
      <c r="H15" s="114">
        <v>0</v>
      </c>
      <c r="I15" s="228">
        <v>0</v>
      </c>
      <c r="J15" s="227">
        <v>0</v>
      </c>
      <c r="K15" s="228">
        <v>0</v>
      </c>
      <c r="L15" s="227">
        <v>0</v>
      </c>
      <c r="M15" s="228">
        <v>0</v>
      </c>
      <c r="N15" s="115">
        <v>0</v>
      </c>
      <c r="O15" s="115">
        <v>0</v>
      </c>
      <c r="P15" s="114">
        <v>0</v>
      </c>
      <c r="Q15" s="228">
        <v>0</v>
      </c>
    </row>
    <row r="16" spans="1:17" ht="15">
      <c r="A16" s="317" t="s">
        <v>223</v>
      </c>
      <c r="B16" s="227">
        <v>368.2685858488306</v>
      </c>
      <c r="C16" s="115">
        <v>381.89999999999986</v>
      </c>
      <c r="D16" s="114">
        <v>124.28957479900367</v>
      </c>
      <c r="E16" s="115">
        <v>-218.8</v>
      </c>
      <c r="F16" s="114">
        <v>136.59827289375704</v>
      </c>
      <c r="G16" s="115">
        <v>135.40000000000003</v>
      </c>
      <c r="H16" s="114">
        <v>-100.91931978286526</v>
      </c>
      <c r="I16" s="228">
        <v>-64.1</v>
      </c>
      <c r="J16" s="227">
        <v>9.52810555455672</v>
      </c>
      <c r="K16" s="228">
        <v>33.50000000000001</v>
      </c>
      <c r="L16" s="227">
        <v>6.540107325925291</v>
      </c>
      <c r="M16" s="228">
        <v>6.1</v>
      </c>
      <c r="N16" s="115">
        <v>-9.432157823425348</v>
      </c>
      <c r="O16" s="115">
        <v>-25.4</v>
      </c>
      <c r="P16" s="114">
        <v>534.8731688157827</v>
      </c>
      <c r="Q16" s="228">
        <v>248.6</v>
      </c>
    </row>
    <row r="17" spans="1:17" ht="14.25">
      <c r="A17" s="340" t="s">
        <v>205</v>
      </c>
      <c r="B17" s="227">
        <v>1.773114</v>
      </c>
      <c r="C17" s="115">
        <v>11.3</v>
      </c>
      <c r="D17" s="114">
        <v>6.073676</v>
      </c>
      <c r="E17" s="115">
        <v>-12.6</v>
      </c>
      <c r="F17" s="114">
        <v>0.028324000000000068</v>
      </c>
      <c r="G17" s="115">
        <v>0.2</v>
      </c>
      <c r="H17" s="114">
        <v>0</v>
      </c>
      <c r="I17" s="228">
        <v>0</v>
      </c>
      <c r="J17" s="227">
        <v>7.788752999999999</v>
      </c>
      <c r="K17" s="228">
        <v>16.8</v>
      </c>
      <c r="L17" s="227">
        <v>0.4443080000000001</v>
      </c>
      <c r="M17" s="228">
        <v>1.3</v>
      </c>
      <c r="N17" s="115">
        <v>0</v>
      </c>
      <c r="O17" s="115">
        <v>0</v>
      </c>
      <c r="P17" s="114">
        <v>16.108175</v>
      </c>
      <c r="Q17" s="228">
        <v>17</v>
      </c>
    </row>
    <row r="18" spans="1:19" ht="15">
      <c r="A18" s="382" t="s">
        <v>206</v>
      </c>
      <c r="B18" s="377">
        <v>366.49547184883056</v>
      </c>
      <c r="C18" s="120">
        <v>370.59999999999985</v>
      </c>
      <c r="D18" s="117">
        <v>118.21589879900367</v>
      </c>
      <c r="E18" s="120">
        <v>-206.20000000000002</v>
      </c>
      <c r="F18" s="117">
        <v>136.56994889375704</v>
      </c>
      <c r="G18" s="120">
        <v>135.20000000000005</v>
      </c>
      <c r="H18" s="117">
        <v>-100.91931978286526</v>
      </c>
      <c r="I18" s="346">
        <v>-64.1</v>
      </c>
      <c r="J18" s="377">
        <v>1.7393525545567217</v>
      </c>
      <c r="K18" s="346">
        <v>16.700000000000006</v>
      </c>
      <c r="L18" s="377">
        <v>6.095799325925291</v>
      </c>
      <c r="M18" s="346">
        <v>4.8</v>
      </c>
      <c r="N18" s="347">
        <v>-9.432157823425348</v>
      </c>
      <c r="O18" s="120">
        <v>-25.4</v>
      </c>
      <c r="P18" s="117">
        <v>518.7649938157828</v>
      </c>
      <c r="Q18" s="346">
        <v>231.6</v>
      </c>
      <c r="S18" s="212"/>
    </row>
    <row r="19" spans="1:17" ht="15">
      <c r="A19" s="63" t="s">
        <v>228</v>
      </c>
      <c r="B19" s="235">
        <v>12707.053448</v>
      </c>
      <c r="C19" s="111">
        <v>12524.578868451705</v>
      </c>
      <c r="D19" s="112">
        <v>6994.863271</v>
      </c>
      <c r="E19" s="111">
        <v>8281.766202522034</v>
      </c>
      <c r="F19" s="112">
        <v>3940.0343999999996</v>
      </c>
      <c r="G19" s="111">
        <v>4173.620422755723</v>
      </c>
      <c r="H19" s="112">
        <v>4041.116295</v>
      </c>
      <c r="I19" s="237">
        <v>3645.041623622369</v>
      </c>
      <c r="J19" s="235">
        <v>3811.825666</v>
      </c>
      <c r="K19" s="237">
        <v>4089.443017177715</v>
      </c>
      <c r="L19" s="235">
        <v>598.350979</v>
      </c>
      <c r="M19" s="350">
        <v>485.7757617137266</v>
      </c>
      <c r="N19" s="115">
        <v>493.498787</v>
      </c>
      <c r="O19" s="121">
        <v>741.7704341992687</v>
      </c>
      <c r="P19" s="112">
        <v>32586.742845999997</v>
      </c>
      <c r="Q19" s="350">
        <v>33941.99633044254</v>
      </c>
    </row>
    <row r="20" spans="1:17" ht="15">
      <c r="A20" s="63" t="s">
        <v>229</v>
      </c>
      <c r="B20" s="227">
        <v>1319.3570382524654</v>
      </c>
      <c r="C20" s="115">
        <v>1268.5611803514862</v>
      </c>
      <c r="D20" s="114">
        <v>678.9047947980359</v>
      </c>
      <c r="E20" s="115">
        <v>791.4761740435944</v>
      </c>
      <c r="F20" s="114">
        <v>416.8729019019925</v>
      </c>
      <c r="G20" s="115">
        <v>432.2348703031917</v>
      </c>
      <c r="H20" s="114">
        <v>415.35461871083044</v>
      </c>
      <c r="I20" s="228">
        <v>372.84863007653775</v>
      </c>
      <c r="J20" s="227">
        <v>272.94727031802756</v>
      </c>
      <c r="K20" s="228">
        <v>291.4334054650496</v>
      </c>
      <c r="L20" s="227">
        <v>59.01081799999999</v>
      </c>
      <c r="M20" s="228">
        <v>40.85763090182365</v>
      </c>
      <c r="N20" s="115">
        <v>54.210896624450086</v>
      </c>
      <c r="O20" s="116">
        <v>78.78564899189196</v>
      </c>
      <c r="P20" s="114">
        <v>3216.6583386058023</v>
      </c>
      <c r="Q20" s="228">
        <v>3276.1975401335744</v>
      </c>
    </row>
    <row r="21" spans="1:17" ht="15.75">
      <c r="A21" s="383" t="s">
        <v>230</v>
      </c>
      <c r="B21" s="386">
        <v>0.4512885059845133</v>
      </c>
      <c r="C21" s="123">
        <v>0.4458903534547897</v>
      </c>
      <c r="D21" s="122">
        <v>0.4039644654882704</v>
      </c>
      <c r="E21" s="123">
        <v>0.44175013178703215</v>
      </c>
      <c r="F21" s="122">
        <v>0.43162109233938056</v>
      </c>
      <c r="G21" s="123">
        <v>0.4326399207528479</v>
      </c>
      <c r="H21" s="122">
        <v>0.42189108423983657</v>
      </c>
      <c r="I21" s="374">
        <v>0.39457070707070707</v>
      </c>
      <c r="J21" s="386">
        <v>0.40196567123565374</v>
      </c>
      <c r="K21" s="374">
        <v>0.4055776892430279</v>
      </c>
      <c r="L21" s="378">
        <v>0.6345420874987153</v>
      </c>
      <c r="M21" s="351">
        <v>0.6430446194225721</v>
      </c>
      <c r="N21" s="178">
        <v>2.471318329688105</v>
      </c>
      <c r="O21" s="156">
        <v>1.5336134453781511</v>
      </c>
      <c r="P21" s="122">
        <v>0.4362027443682108</v>
      </c>
      <c r="Q21" s="374">
        <v>0.44564555965207436</v>
      </c>
    </row>
    <row r="22" spans="1:17" ht="15.75">
      <c r="A22" s="384" t="s">
        <v>231</v>
      </c>
      <c r="B22" s="387">
        <v>0.3703778544881393</v>
      </c>
      <c r="C22" s="125">
        <v>0.3895226662985394</v>
      </c>
      <c r="D22" s="179">
        <v>0.23216981174151455</v>
      </c>
      <c r="E22" s="157" t="s">
        <v>43</v>
      </c>
      <c r="F22" s="124">
        <v>0.4368076321604768</v>
      </c>
      <c r="G22" s="125">
        <v>0.4170572044319757</v>
      </c>
      <c r="H22" s="179" t="s">
        <v>43</v>
      </c>
      <c r="I22" s="402" t="s">
        <v>43</v>
      </c>
      <c r="J22" s="387">
        <v>0.008496647490582317</v>
      </c>
      <c r="K22" s="375">
        <v>0.07640396141662294</v>
      </c>
      <c r="L22" s="445">
        <v>0.13773292270863038</v>
      </c>
      <c r="M22" s="402">
        <v>0.15664148553738932</v>
      </c>
      <c r="N22" s="344" t="s">
        <v>43</v>
      </c>
      <c r="O22" s="157" t="s">
        <v>43</v>
      </c>
      <c r="P22" s="124">
        <v>0.2150326785159414</v>
      </c>
      <c r="Q22" s="402">
        <v>0.09425561072468477</v>
      </c>
    </row>
    <row r="23" spans="1:17" s="206" customFormat="1" ht="15">
      <c r="A23" s="385" t="s">
        <v>232</v>
      </c>
      <c r="B23" s="230">
        <v>17890.24916</v>
      </c>
      <c r="C23" s="223">
        <v>17831.31809</v>
      </c>
      <c r="D23" s="230">
        <v>9901.09524</v>
      </c>
      <c r="E23" s="223">
        <v>10846.39146</v>
      </c>
      <c r="F23" s="224">
        <v>6832.15348</v>
      </c>
      <c r="G23" s="223">
        <v>6434.64021</v>
      </c>
      <c r="H23" s="224">
        <v>5617.3021</v>
      </c>
      <c r="I23" s="231">
        <v>6523.09896</v>
      </c>
      <c r="J23" s="230">
        <v>5926.52787</v>
      </c>
      <c r="K23" s="231">
        <v>5918.6874</v>
      </c>
      <c r="L23" s="230">
        <v>575.2109</v>
      </c>
      <c r="M23" s="231">
        <v>539.18228</v>
      </c>
      <c r="N23" s="349">
        <v>0</v>
      </c>
      <c r="O23" s="231">
        <v>452.52046</v>
      </c>
      <c r="P23" s="223">
        <v>46742.53875</v>
      </c>
      <c r="Q23" s="231">
        <v>48545.838859999996</v>
      </c>
    </row>
    <row r="24" spans="1:17" ht="15">
      <c r="A24" s="229" t="s">
        <v>233</v>
      </c>
      <c r="B24" s="227">
        <v>24570.225586</v>
      </c>
      <c r="C24" s="115">
        <v>26784.04197042785</v>
      </c>
      <c r="D24" s="227">
        <v>7316.217329</v>
      </c>
      <c r="E24" s="115">
        <v>7590.622043399292</v>
      </c>
      <c r="F24" s="114">
        <v>7981.731625000001</v>
      </c>
      <c r="G24" s="116">
        <v>7445.162777286299</v>
      </c>
      <c r="H24" s="114">
        <v>3642.302571</v>
      </c>
      <c r="I24" s="228">
        <v>4042.03178797264</v>
      </c>
      <c r="J24" s="227">
        <v>4406.547667999999</v>
      </c>
      <c r="K24" s="228">
        <v>4196.580476681529</v>
      </c>
      <c r="L24" s="227">
        <v>628.579962</v>
      </c>
      <c r="M24" s="228">
        <v>492.10710000000006</v>
      </c>
      <c r="N24" s="115">
        <v>0</v>
      </c>
      <c r="O24" s="228">
        <v>254.72882</v>
      </c>
      <c r="P24" s="115">
        <v>48545.604741</v>
      </c>
      <c r="Q24" s="228">
        <v>50805.27497576761</v>
      </c>
    </row>
    <row r="25" spans="1:17" ht="15">
      <c r="A25" s="229"/>
      <c r="B25" s="115"/>
      <c r="C25" s="115"/>
      <c r="D25" s="115"/>
      <c r="E25" s="115"/>
      <c r="F25" s="115"/>
      <c r="G25" s="115"/>
      <c r="H25" s="115"/>
      <c r="I25" s="115"/>
      <c r="J25" s="115"/>
      <c r="K25" s="115"/>
      <c r="L25" s="115"/>
      <c r="M25" s="115"/>
      <c r="N25" s="115"/>
      <c r="O25" s="115"/>
      <c r="P25" s="115"/>
      <c r="Q25" s="115"/>
    </row>
    <row r="26" spans="1:20" ht="14.25">
      <c r="A26" s="443" t="s">
        <v>108</v>
      </c>
      <c r="B26" s="115"/>
      <c r="C26" s="115"/>
      <c r="D26" s="115"/>
      <c r="E26" s="115"/>
      <c r="F26" s="115"/>
      <c r="G26" s="115"/>
      <c r="H26" s="115"/>
      <c r="I26" s="115"/>
      <c r="J26" s="444"/>
      <c r="K26" s="444"/>
      <c r="L26" s="444"/>
      <c r="M26" s="444"/>
      <c r="N26" s="444"/>
      <c r="O26" s="444"/>
      <c r="P26" s="444"/>
      <c r="Q26" s="444"/>
      <c r="R26" s="442"/>
      <c r="S26" s="442"/>
      <c r="T26" s="442"/>
    </row>
    <row r="27" spans="1:20" ht="15">
      <c r="A27" s="443" t="s">
        <v>107</v>
      </c>
      <c r="B27" s="229"/>
      <c r="C27" s="229"/>
      <c r="D27" s="229"/>
      <c r="E27" s="229"/>
      <c r="F27" s="229"/>
      <c r="G27" s="229"/>
      <c r="H27" s="229"/>
      <c r="J27" s="444"/>
      <c r="K27" s="444"/>
      <c r="L27" s="444"/>
      <c r="M27" s="444"/>
      <c r="N27" s="444"/>
      <c r="O27" s="444"/>
      <c r="P27" s="444"/>
      <c r="Q27" s="442"/>
      <c r="R27" s="442"/>
      <c r="S27" s="442"/>
      <c r="T27" s="442"/>
    </row>
    <row r="28" spans="1:10" ht="14.25">
      <c r="A28" s="443" t="s">
        <v>298</v>
      </c>
      <c r="J28" s="444"/>
    </row>
    <row r="29" spans="1:11" ht="12.75" customHeight="1">
      <c r="A29" s="474"/>
      <c r="B29" s="474"/>
      <c r="C29" s="474"/>
      <c r="D29" s="474"/>
      <c r="E29" s="474"/>
      <c r="F29" s="474"/>
      <c r="G29" s="474"/>
      <c r="H29" s="474"/>
      <c r="I29" s="474"/>
      <c r="J29" s="474"/>
      <c r="K29" s="474"/>
    </row>
    <row r="30" spans="1:11" ht="12.75">
      <c r="A30" s="474"/>
      <c r="B30" s="474"/>
      <c r="C30" s="474"/>
      <c r="D30" s="474"/>
      <c r="E30" s="474"/>
      <c r="F30" s="474"/>
      <c r="G30" s="474"/>
      <c r="H30" s="474"/>
      <c r="I30" s="474"/>
      <c r="J30" s="474"/>
      <c r="K30" s="474"/>
    </row>
    <row r="31" spans="1:11" ht="12.75">
      <c r="A31" s="474"/>
      <c r="B31" s="474"/>
      <c r="C31" s="474"/>
      <c r="D31" s="474"/>
      <c r="E31" s="474"/>
      <c r="F31" s="474"/>
      <c r="G31" s="474"/>
      <c r="H31" s="474"/>
      <c r="I31" s="474"/>
      <c r="J31" s="474"/>
      <c r="K31" s="474"/>
    </row>
    <row r="32" spans="1:11" ht="12.75">
      <c r="A32" s="441"/>
      <c r="B32" s="442"/>
      <c r="C32" s="442"/>
      <c r="D32" s="442"/>
      <c r="E32" s="442"/>
      <c r="F32" s="442"/>
      <c r="G32" s="442"/>
      <c r="H32" s="442"/>
      <c r="I32" s="442"/>
      <c r="J32" s="442"/>
      <c r="K32" s="442"/>
    </row>
  </sheetData>
  <sheetProtection/>
  <mergeCells count="9">
    <mergeCell ref="L4:M4"/>
    <mergeCell ref="P4:Q4"/>
    <mergeCell ref="A29:K31"/>
    <mergeCell ref="J4:K4"/>
    <mergeCell ref="B4:C4"/>
    <mergeCell ref="F4:G4"/>
    <mergeCell ref="H4:I4"/>
    <mergeCell ref="D4:E4"/>
    <mergeCell ref="N4:O4"/>
  </mergeCells>
  <printOptions/>
  <pageMargins left="0.75" right="0.75" top="1" bottom="1" header="0.4921259845" footer="0.4921259845"/>
  <pageSetup horizontalDpi="600" verticalDpi="600" orientation="landscape" paperSize="9" scale="85" r:id="rId2"/>
  <headerFooter alignWithMargins="0">
    <oddFooter>&amp;CSeite &amp;P von &amp;N</oddFooter>
  </headerFooter>
  <colBreaks count="1" manualBreakCount="1">
    <brk id="9" max="28" man="1"/>
  </colBreaks>
  <drawing r:id="rId1"/>
</worksheet>
</file>

<file path=xl/worksheets/sheet7.xml><?xml version="1.0" encoding="utf-8"?>
<worksheet xmlns="http://schemas.openxmlformats.org/spreadsheetml/2006/main" xmlns:r="http://schemas.openxmlformats.org/officeDocument/2006/relationships">
  <sheetPr>
    <tabColor indexed="51"/>
  </sheetPr>
  <dimension ref="A2:F68"/>
  <sheetViews>
    <sheetView showGridLines="0" view="pageBreakPreview" zoomScaleSheetLayoutView="100" zoomScalePageLayoutView="0" workbookViewId="0" topLeftCell="A21">
      <selection activeCell="H51" sqref="H51"/>
    </sheetView>
  </sheetViews>
  <sheetFormatPr defaultColWidth="9.125" defaultRowHeight="12" outlineLevelRow="1"/>
  <cols>
    <col min="1" max="1" width="110.875" style="0" customWidth="1"/>
    <col min="2" max="2" width="13.75390625" style="0" bestFit="1" customWidth="1"/>
    <col min="3" max="3" width="19.25390625" style="0" customWidth="1"/>
    <col min="4" max="4" width="13.625" style="0" customWidth="1"/>
    <col min="5" max="5" width="17.875" style="0" customWidth="1"/>
  </cols>
  <sheetData>
    <row r="1" ht="61.5" customHeight="1"/>
    <row r="2" ht="23.25">
      <c r="A2" s="16" t="s">
        <v>115</v>
      </c>
    </row>
    <row r="3" spans="2:3" ht="12.75">
      <c r="B3" s="458" t="s">
        <v>110</v>
      </c>
      <c r="C3" s="458" t="s">
        <v>111</v>
      </c>
    </row>
    <row r="4" spans="1:5" ht="15">
      <c r="A4" s="413" t="s">
        <v>58</v>
      </c>
      <c r="B4" s="456">
        <v>41547</v>
      </c>
      <c r="C4" s="457">
        <v>41274</v>
      </c>
      <c r="D4" s="393"/>
      <c r="E4" s="389"/>
    </row>
    <row r="5" spans="1:5" ht="12.75">
      <c r="A5" s="341" t="s">
        <v>134</v>
      </c>
      <c r="B5" s="459">
        <v>859.6</v>
      </c>
      <c r="C5" s="455">
        <v>0</v>
      </c>
      <c r="D5" s="394"/>
      <c r="E5" s="389"/>
    </row>
    <row r="6" spans="1:5" ht="12.75">
      <c r="A6" s="341" t="s">
        <v>135</v>
      </c>
      <c r="B6" s="459">
        <v>6390.271285</v>
      </c>
      <c r="C6" s="455">
        <v>0</v>
      </c>
      <c r="D6" s="394"/>
      <c r="E6" s="389"/>
    </row>
    <row r="7" spans="1:5" ht="12.75" hidden="1" outlineLevel="1">
      <c r="A7" s="341" t="s">
        <v>136</v>
      </c>
      <c r="B7" s="459">
        <v>0</v>
      </c>
      <c r="C7" s="455">
        <v>0</v>
      </c>
      <c r="D7" s="394"/>
      <c r="E7" s="389"/>
    </row>
    <row r="8" spans="1:5" ht="12.75" hidden="1" outlineLevel="1">
      <c r="A8" s="341" t="s">
        <v>137</v>
      </c>
      <c r="B8" s="459">
        <v>0</v>
      </c>
      <c r="C8" s="455">
        <v>0</v>
      </c>
      <c r="D8" s="394"/>
      <c r="E8" s="389"/>
    </row>
    <row r="9" spans="1:5" s="259" customFormat="1" ht="15" collapsed="1">
      <c r="A9" s="341" t="s">
        <v>138</v>
      </c>
      <c r="B9" s="459">
        <v>4102.475370000001</v>
      </c>
      <c r="C9" s="455">
        <v>0</v>
      </c>
      <c r="D9" s="395"/>
      <c r="E9" s="390"/>
    </row>
    <row r="10" spans="1:5" ht="14.25" customHeight="1">
      <c r="A10" s="341" t="s">
        <v>139</v>
      </c>
      <c r="B10" s="459">
        <v>143.0303629999999</v>
      </c>
      <c r="C10" s="455">
        <v>0</v>
      </c>
      <c r="D10" s="396"/>
      <c r="E10" s="389"/>
    </row>
    <row r="11" spans="1:5" s="260" customFormat="1" ht="14.25" customHeight="1">
      <c r="A11" s="341" t="s">
        <v>140</v>
      </c>
      <c r="B11" s="459">
        <v>-286.33755800000006</v>
      </c>
      <c r="C11" s="455">
        <v>0</v>
      </c>
      <c r="D11" s="395"/>
      <c r="E11" s="391"/>
    </row>
    <row r="12" spans="1:5" ht="12.75">
      <c r="A12" s="341" t="s">
        <v>141</v>
      </c>
      <c r="B12" s="459">
        <v>-260.642351</v>
      </c>
      <c r="C12" s="455">
        <v>0</v>
      </c>
      <c r="D12" s="394"/>
      <c r="E12" s="389"/>
    </row>
    <row r="13" spans="1:5" ht="12.75">
      <c r="A13" s="341" t="s">
        <v>142</v>
      </c>
      <c r="B13" s="459">
        <v>3210.9039609999995</v>
      </c>
      <c r="C13" s="455">
        <v>0</v>
      </c>
      <c r="D13" s="394"/>
      <c r="E13" s="389"/>
    </row>
    <row r="14" spans="1:5" ht="12.75" hidden="1">
      <c r="A14" s="341" t="s">
        <v>143</v>
      </c>
      <c r="B14" s="459">
        <v>-1567.598162</v>
      </c>
      <c r="C14" s="455">
        <v>0</v>
      </c>
      <c r="D14" s="394"/>
      <c r="E14" s="389"/>
    </row>
    <row r="15" spans="1:5" s="260" customFormat="1" ht="15">
      <c r="A15" s="341" t="s">
        <v>144</v>
      </c>
      <c r="B15" s="459">
        <v>-292.083004</v>
      </c>
      <c r="C15" s="455">
        <v>0</v>
      </c>
      <c r="D15" s="395"/>
      <c r="E15" s="391"/>
    </row>
    <row r="16" spans="1:5" s="260" customFormat="1" ht="15">
      <c r="A16" s="341" t="s">
        <v>145</v>
      </c>
      <c r="B16" s="459">
        <v>-289.418423</v>
      </c>
      <c r="C16" s="455">
        <v>0</v>
      </c>
      <c r="D16" s="395"/>
      <c r="E16" s="391"/>
    </row>
    <row r="17" spans="1:5" ht="15" customHeight="1">
      <c r="A17" s="341" t="s">
        <v>146</v>
      </c>
      <c r="B17" s="459">
        <v>-580.301631</v>
      </c>
      <c r="C17" s="455">
        <v>0</v>
      </c>
      <c r="D17" s="396"/>
      <c r="E17" s="389"/>
    </row>
    <row r="18" spans="1:5" ht="12.75">
      <c r="A18" s="341" t="s">
        <v>147</v>
      </c>
      <c r="B18" s="459">
        <v>-116.66250500000001</v>
      </c>
      <c r="C18" s="455">
        <v>0</v>
      </c>
      <c r="D18" s="396"/>
      <c r="E18" s="389"/>
    </row>
    <row r="19" spans="1:5" s="260" customFormat="1" ht="15">
      <c r="A19" s="341" t="s">
        <v>148</v>
      </c>
      <c r="B19" s="459">
        <v>-83.02292999999999</v>
      </c>
      <c r="C19" s="455">
        <v>0</v>
      </c>
      <c r="D19" s="395"/>
      <c r="E19" s="391"/>
    </row>
    <row r="20" spans="1:5" s="260" customFormat="1" ht="15">
      <c r="A20" s="341" t="s">
        <v>149</v>
      </c>
      <c r="B20" s="459">
        <v>0</v>
      </c>
      <c r="C20" s="455">
        <v>0</v>
      </c>
      <c r="D20" s="395"/>
      <c r="E20" s="391"/>
    </row>
    <row r="21" spans="1:5" s="260" customFormat="1" ht="15">
      <c r="A21" s="341" t="s">
        <v>150</v>
      </c>
      <c r="B21" s="459">
        <v>0</v>
      </c>
      <c r="C21" s="455">
        <v>0</v>
      </c>
      <c r="D21" s="395"/>
      <c r="E21" s="391"/>
    </row>
    <row r="22" spans="1:5" s="260" customFormat="1" ht="15">
      <c r="A22" s="341" t="s">
        <v>151</v>
      </c>
      <c r="B22" s="459">
        <v>-453.64922299999995</v>
      </c>
      <c r="C22" s="455">
        <v>0</v>
      </c>
      <c r="D22" s="395"/>
      <c r="E22" s="391"/>
    </row>
    <row r="23" spans="1:5" s="260" customFormat="1" ht="15">
      <c r="A23" s="341" t="s">
        <v>152</v>
      </c>
      <c r="B23" s="459">
        <v>-33.172</v>
      </c>
      <c r="C23" s="455">
        <v>0</v>
      </c>
      <c r="D23" s="395"/>
      <c r="E23" s="391"/>
    </row>
    <row r="24" spans="1:5" s="260" customFormat="1" ht="15">
      <c r="A24" s="341" t="s">
        <v>153</v>
      </c>
      <c r="B24" s="459">
        <v>6.454786</v>
      </c>
      <c r="C24" s="455">
        <v>0</v>
      </c>
      <c r="D24" s="395"/>
      <c r="E24" s="391"/>
    </row>
    <row r="25" spans="1:5" s="260" customFormat="1" ht="15">
      <c r="A25" s="342" t="s">
        <v>154</v>
      </c>
      <c r="B25" s="352">
        <v>10749.847978000002</v>
      </c>
      <c r="C25" s="352">
        <v>11848</v>
      </c>
      <c r="D25" s="395"/>
      <c r="E25" s="391"/>
    </row>
    <row r="26" spans="1:5" s="260" customFormat="1" ht="15">
      <c r="A26" s="341" t="s">
        <v>155</v>
      </c>
      <c r="B26" s="455">
        <v>377</v>
      </c>
      <c r="C26" s="455">
        <v>0</v>
      </c>
      <c r="D26" s="395"/>
      <c r="E26" s="391"/>
    </row>
    <row r="27" spans="1:5" s="260" customFormat="1" ht="15">
      <c r="A27" s="341" t="s">
        <v>156</v>
      </c>
      <c r="B27" s="455">
        <v>-2</v>
      </c>
      <c r="C27" s="455">
        <v>0</v>
      </c>
      <c r="D27" s="395"/>
      <c r="E27" s="391"/>
    </row>
    <row r="28" spans="1:5" s="260" customFormat="1" ht="15">
      <c r="A28" s="342" t="s">
        <v>157</v>
      </c>
      <c r="B28" s="352">
        <v>11124.847978000002</v>
      </c>
      <c r="C28" s="352">
        <v>12223</v>
      </c>
      <c r="D28" s="395"/>
      <c r="E28" s="391"/>
    </row>
    <row r="29" spans="1:5" s="260" customFormat="1" ht="15">
      <c r="A29" s="341" t="s">
        <v>158</v>
      </c>
      <c r="B29" s="459">
        <v>449.672608791</v>
      </c>
      <c r="C29" s="455">
        <v>0</v>
      </c>
      <c r="D29" s="395"/>
      <c r="E29" s="391"/>
    </row>
    <row r="30" spans="1:5" s="260" customFormat="1" ht="15">
      <c r="A30" s="341" t="s">
        <v>159</v>
      </c>
      <c r="B30" s="459">
        <v>3585.327391209</v>
      </c>
      <c r="C30" s="455">
        <v>0</v>
      </c>
      <c r="D30" s="395"/>
      <c r="E30" s="391"/>
    </row>
    <row r="31" spans="1:5" s="260" customFormat="1" ht="15">
      <c r="A31" s="341" t="s">
        <v>160</v>
      </c>
      <c r="B31" s="459">
        <v>317.5544560999999</v>
      </c>
      <c r="C31" s="455">
        <v>0</v>
      </c>
      <c r="D31" s="395"/>
      <c r="E31" s="391"/>
    </row>
    <row r="32" spans="1:5" s="404" customFormat="1" ht="12.75">
      <c r="A32" s="341" t="s">
        <v>161</v>
      </c>
      <c r="B32" s="459">
        <v>133.501</v>
      </c>
      <c r="C32" s="455">
        <v>0</v>
      </c>
      <c r="D32" s="412"/>
      <c r="E32" s="282"/>
    </row>
    <row r="33" spans="1:5" ht="15">
      <c r="A33" s="342" t="s">
        <v>162</v>
      </c>
      <c r="B33" s="352">
        <v>4486.0554561</v>
      </c>
      <c r="C33" s="352">
        <v>4074</v>
      </c>
      <c r="D33" s="394"/>
      <c r="E33" s="389"/>
    </row>
    <row r="34" spans="1:5" ht="12.75">
      <c r="A34" s="341" t="s">
        <v>147</v>
      </c>
      <c r="B34" s="459">
        <v>-116.66250500000001</v>
      </c>
      <c r="C34" s="455">
        <v>-107</v>
      </c>
      <c r="D34" s="397"/>
      <c r="E34" s="389"/>
    </row>
    <row r="35" spans="1:5" s="260" customFormat="1" ht="14.25" customHeight="1">
      <c r="A35" s="341" t="s">
        <v>148</v>
      </c>
      <c r="B35" s="459">
        <v>-83.02292999999999</v>
      </c>
      <c r="C35" s="455">
        <v>-164</v>
      </c>
      <c r="D35" s="398"/>
      <c r="E35" s="391"/>
    </row>
    <row r="36" spans="1:5" s="260" customFormat="1" ht="15">
      <c r="A36" s="341" t="s">
        <v>149</v>
      </c>
      <c r="B36" s="459">
        <v>0</v>
      </c>
      <c r="C36" s="455">
        <v>0</v>
      </c>
      <c r="D36" s="398"/>
      <c r="E36" s="391"/>
    </row>
    <row r="37" spans="1:5" s="260" customFormat="1" ht="15">
      <c r="A37" s="341" t="s">
        <v>150</v>
      </c>
      <c r="B37" s="459">
        <v>0</v>
      </c>
      <c r="C37" s="455">
        <v>-12</v>
      </c>
      <c r="D37" s="398"/>
      <c r="E37" s="391"/>
    </row>
    <row r="38" spans="1:5" s="260" customFormat="1" ht="15">
      <c r="A38" s="342" t="s">
        <v>163</v>
      </c>
      <c r="B38" s="352">
        <v>242.834</v>
      </c>
      <c r="C38" s="352">
        <v>297</v>
      </c>
      <c r="D38" s="398"/>
      <c r="E38" s="391"/>
    </row>
    <row r="39" spans="1:5" ht="15">
      <c r="A39" s="342" t="s">
        <v>164</v>
      </c>
      <c r="B39" s="352">
        <v>15654.051999100002</v>
      </c>
      <c r="C39" s="352">
        <v>16311</v>
      </c>
      <c r="D39" s="394"/>
      <c r="E39" s="389"/>
    </row>
    <row r="40" spans="1:5" s="260" customFormat="1" ht="15">
      <c r="A40" s="341" t="s">
        <v>165</v>
      </c>
      <c r="B40" s="459">
        <v>7919.834</v>
      </c>
      <c r="C40" s="459">
        <v>8426</v>
      </c>
      <c r="D40" s="399"/>
      <c r="E40" s="391"/>
    </row>
    <row r="41" spans="1:5" ht="12.75">
      <c r="A41" s="341" t="s">
        <v>166</v>
      </c>
      <c r="B41" s="459">
        <v>7734.217999100002</v>
      </c>
      <c r="C41" s="459">
        <v>7885</v>
      </c>
      <c r="D41" s="394"/>
      <c r="E41" s="389"/>
    </row>
    <row r="42" spans="1:5" ht="12.75">
      <c r="A42" s="341" t="s">
        <v>167</v>
      </c>
      <c r="B42" s="460">
        <v>10.858934115389678</v>
      </c>
      <c r="C42" s="460">
        <v>11.249204827055818</v>
      </c>
      <c r="D42" s="394"/>
      <c r="E42" s="389"/>
    </row>
    <row r="43" spans="1:5" ht="12.75">
      <c r="A43" s="341" t="s">
        <v>168</v>
      </c>
      <c r="B43" s="460">
        <v>11.237739499577886</v>
      </c>
      <c r="C43" s="460">
        <v>11.60525241400264</v>
      </c>
      <c r="D43" s="394"/>
      <c r="E43" s="389"/>
    </row>
    <row r="44" spans="1:5" ht="12.75">
      <c r="A44" s="341" t="s">
        <v>169</v>
      </c>
      <c r="B44" s="460">
        <v>15.812904484323392</v>
      </c>
      <c r="C44" s="460">
        <v>15.5</v>
      </c>
      <c r="D44" s="394"/>
      <c r="E44" s="389"/>
    </row>
    <row r="45" spans="1:5" ht="23.25" customHeight="1">
      <c r="A45" s="440" t="s">
        <v>93</v>
      </c>
      <c r="B45" s="353"/>
      <c r="C45" s="353"/>
      <c r="D45" s="392"/>
      <c r="E45" s="388"/>
    </row>
    <row r="46" spans="1:5" ht="23.25" customHeight="1">
      <c r="A46" s="364"/>
      <c r="B46" s="477">
        <v>41547</v>
      </c>
      <c r="C46" s="478"/>
      <c r="D46" s="477">
        <v>41274</v>
      </c>
      <c r="E46" s="478"/>
    </row>
    <row r="47" spans="1:5" ht="45">
      <c r="A47" s="362" t="s">
        <v>58</v>
      </c>
      <c r="B47" s="365" t="s">
        <v>128</v>
      </c>
      <c r="C47" s="365" t="s">
        <v>127</v>
      </c>
      <c r="D47" s="365" t="s">
        <v>128</v>
      </c>
      <c r="E47" s="365" t="s">
        <v>127</v>
      </c>
    </row>
    <row r="48" spans="1:5" s="260" customFormat="1" ht="15">
      <c r="A48" s="341" t="s">
        <v>132</v>
      </c>
      <c r="B48" s="353">
        <v>86633.38799999999</v>
      </c>
      <c r="C48" s="353">
        <v>6931</v>
      </c>
      <c r="D48" s="353">
        <v>90434</v>
      </c>
      <c r="E48" s="353">
        <v>7235</v>
      </c>
    </row>
    <row r="49" spans="1:5" s="260" customFormat="1" ht="15">
      <c r="A49" s="341" t="s">
        <v>94</v>
      </c>
      <c r="B49" s="353">
        <v>20158.613</v>
      </c>
      <c r="C49" s="353">
        <v>1613</v>
      </c>
      <c r="D49" s="353">
        <v>22936</v>
      </c>
      <c r="E49" s="353">
        <v>1835</v>
      </c>
    </row>
    <row r="50" spans="1:6" s="260" customFormat="1" ht="15">
      <c r="A50" s="341" t="s">
        <v>95</v>
      </c>
      <c r="B50" s="353">
        <v>66199.775</v>
      </c>
      <c r="C50" s="353">
        <v>5296</v>
      </c>
      <c r="D50" s="353">
        <v>67498</v>
      </c>
      <c r="E50" s="353">
        <v>5400</v>
      </c>
      <c r="F50" s="368"/>
    </row>
    <row r="51" spans="1:6" s="260" customFormat="1" ht="15">
      <c r="A51" s="341" t="s">
        <v>133</v>
      </c>
      <c r="B51" s="353">
        <v>275</v>
      </c>
      <c r="C51" s="353">
        <v>22</v>
      </c>
      <c r="D51" s="353">
        <v>0</v>
      </c>
      <c r="E51" s="353">
        <v>0</v>
      </c>
      <c r="F51" s="368"/>
    </row>
    <row r="52" spans="1:5" ht="12.75">
      <c r="A52" s="341" t="s">
        <v>131</v>
      </c>
      <c r="B52" s="353">
        <v>2871.8125</v>
      </c>
      <c r="C52" s="353">
        <v>229.745</v>
      </c>
      <c r="D52" s="353">
        <v>3583</v>
      </c>
      <c r="E52" s="353">
        <v>287</v>
      </c>
    </row>
    <row r="53" spans="1:5" ht="12.75">
      <c r="A53" s="341" t="s">
        <v>130</v>
      </c>
      <c r="B53" s="353">
        <v>163.6125</v>
      </c>
      <c r="C53" s="353">
        <v>13.089</v>
      </c>
      <c r="D53" s="353">
        <v>131</v>
      </c>
      <c r="E53" s="353">
        <v>10</v>
      </c>
    </row>
    <row r="54" spans="1:6" ht="12.75">
      <c r="A54" s="341" t="s">
        <v>129</v>
      </c>
      <c r="B54" s="353">
        <v>9326</v>
      </c>
      <c r="C54" s="353">
        <v>746</v>
      </c>
      <c r="D54" s="353">
        <v>11175</v>
      </c>
      <c r="E54" s="353">
        <v>894</v>
      </c>
      <c r="F54" s="367"/>
    </row>
    <row r="55" spans="1:5" ht="15">
      <c r="A55" s="342" t="s">
        <v>60</v>
      </c>
      <c r="B55" s="352">
        <v>98994.813</v>
      </c>
      <c r="C55" s="352">
        <v>7919.834</v>
      </c>
      <c r="D55" s="352">
        <v>105323</v>
      </c>
      <c r="E55" s="352">
        <v>8426</v>
      </c>
    </row>
    <row r="56" spans="1:5" ht="12">
      <c r="A56" s="366"/>
      <c r="B56" s="366"/>
      <c r="C56" s="366"/>
      <c r="D56" s="363"/>
      <c r="E56" s="363"/>
    </row>
    <row r="57" spans="1:6" ht="12.75" customHeight="1">
      <c r="A57" s="475" t="s">
        <v>109</v>
      </c>
      <c r="B57" s="475"/>
      <c r="C57" s="475"/>
      <c r="D57" s="476"/>
      <c r="E57" s="476"/>
      <c r="F57" s="400"/>
    </row>
    <row r="58" spans="1:6" ht="12.75" customHeight="1">
      <c r="A58" s="464" t="s">
        <v>117</v>
      </c>
      <c r="B58" s="464"/>
      <c r="C58" s="464"/>
      <c r="D58" s="465"/>
      <c r="E58" s="465"/>
      <c r="F58" s="400"/>
    </row>
    <row r="59" spans="1:6" ht="27" customHeight="1">
      <c r="A59" s="475" t="s">
        <v>118</v>
      </c>
      <c r="B59" s="475"/>
      <c r="C59" s="475"/>
      <c r="D59" s="476"/>
      <c r="E59" s="476"/>
      <c r="F59" s="400"/>
    </row>
    <row r="60" spans="1:5" ht="27" customHeight="1">
      <c r="A60" s="475" t="s">
        <v>119</v>
      </c>
      <c r="B60" s="475"/>
      <c r="C60" s="475"/>
      <c r="D60" s="476"/>
      <c r="E60" s="476"/>
    </row>
    <row r="61" spans="1:5" ht="12.75" customHeight="1">
      <c r="A61" s="479" t="s">
        <v>120</v>
      </c>
      <c r="B61" s="479"/>
      <c r="C61" s="479"/>
      <c r="D61" s="480"/>
      <c r="E61" s="480"/>
    </row>
    <row r="62" spans="1:5" ht="12.75">
      <c r="A62" s="464" t="s">
        <v>121</v>
      </c>
      <c r="B62" s="465"/>
      <c r="C62" s="465"/>
      <c r="D62" s="465"/>
      <c r="E62" s="465"/>
    </row>
    <row r="63" spans="1:5" ht="12.75">
      <c r="A63" s="464" t="s">
        <v>122</v>
      </c>
      <c r="B63" s="465"/>
      <c r="C63" s="465"/>
      <c r="D63" s="465"/>
      <c r="E63" s="465"/>
    </row>
    <row r="64" spans="1:5" ht="12">
      <c r="A64" s="475" t="s">
        <v>123</v>
      </c>
      <c r="B64" s="476"/>
      <c r="C64" s="476"/>
      <c r="D64" s="476"/>
      <c r="E64" s="476"/>
    </row>
    <row r="65" spans="1:5" ht="12.75">
      <c r="A65" s="464" t="s">
        <v>124</v>
      </c>
      <c r="B65" s="465"/>
      <c r="C65" s="465"/>
      <c r="D65" s="465"/>
      <c r="E65" s="465"/>
    </row>
    <row r="66" spans="1:5" ht="12">
      <c r="A66" s="475" t="s">
        <v>125</v>
      </c>
      <c r="B66" s="476"/>
      <c r="C66" s="476"/>
      <c r="D66" s="476"/>
      <c r="E66" s="476"/>
    </row>
    <row r="67" spans="1:5" ht="12.75">
      <c r="A67" s="464" t="s">
        <v>126</v>
      </c>
      <c r="B67" s="465"/>
      <c r="C67" s="465"/>
      <c r="D67" s="465"/>
      <c r="E67" s="465"/>
    </row>
    <row r="68" spans="1:5" ht="12">
      <c r="A68" s="363"/>
      <c r="B68" s="363"/>
      <c r="C68" s="363"/>
      <c r="D68" s="363"/>
      <c r="E68" s="363"/>
    </row>
  </sheetData>
  <sheetProtection/>
  <mergeCells count="8">
    <mergeCell ref="A66:E66"/>
    <mergeCell ref="A57:E57"/>
    <mergeCell ref="A59:E59"/>
    <mergeCell ref="A60:E60"/>
    <mergeCell ref="B46:C46"/>
    <mergeCell ref="D46:E46"/>
    <mergeCell ref="A61:E61"/>
    <mergeCell ref="A64:E64"/>
  </mergeCells>
  <printOptions/>
  <pageMargins left="0.75" right="0.75" top="1" bottom="1" header="0.4921259845" footer="0.4921259845"/>
  <pageSetup horizontalDpi="600" verticalDpi="600" orientation="landscape" paperSize="9" scale="70" r:id="rId2"/>
  <headerFooter alignWithMargins="0">
    <oddFooter>&amp;CSeite &amp;P von &amp;N</oddFooter>
  </headerFooter>
  <rowBreaks count="1" manualBreakCount="1">
    <brk id="44" max="4" man="1"/>
  </rowBreaks>
  <drawing r:id="rId1"/>
</worksheet>
</file>

<file path=xl/worksheets/sheet8.xml><?xml version="1.0" encoding="utf-8"?>
<worksheet xmlns="http://schemas.openxmlformats.org/spreadsheetml/2006/main" xmlns:r="http://schemas.openxmlformats.org/officeDocument/2006/relationships">
  <sheetPr>
    <tabColor indexed="51"/>
  </sheetPr>
  <dimension ref="A2:M27"/>
  <sheetViews>
    <sheetView showGridLines="0" showZeros="0" view="pageBreakPreview" zoomScaleSheetLayoutView="100" zoomScalePageLayoutView="0" workbookViewId="0" topLeftCell="A1">
      <selection activeCell="O18" sqref="O18"/>
    </sheetView>
  </sheetViews>
  <sheetFormatPr defaultColWidth="9.125" defaultRowHeight="12"/>
  <cols>
    <col min="1" max="1" width="32.125" style="0" customWidth="1"/>
  </cols>
  <sheetData>
    <row r="1" ht="61.5" customHeight="1"/>
    <row r="2" ht="23.25">
      <c r="A2" s="16" t="s">
        <v>99</v>
      </c>
    </row>
    <row r="3" s="264" customFormat="1" ht="12"/>
    <row r="4" spans="1:13" s="264" customFormat="1" ht="15">
      <c r="A4" s="265">
        <v>0</v>
      </c>
      <c r="B4" s="481" t="s">
        <v>54</v>
      </c>
      <c r="C4" s="481"/>
      <c r="D4" s="481" t="s">
        <v>55</v>
      </c>
      <c r="E4" s="481"/>
      <c r="F4" s="481" t="s">
        <v>56</v>
      </c>
      <c r="G4" s="481"/>
      <c r="H4" s="481" t="s">
        <v>57</v>
      </c>
      <c r="I4" s="481"/>
      <c r="J4" s="481" t="s">
        <v>241</v>
      </c>
      <c r="K4" s="481"/>
      <c r="L4" s="481"/>
      <c r="M4" s="481"/>
    </row>
    <row r="5" spans="1:13" s="264" customFormat="1" ht="15">
      <c r="A5" s="437" t="s">
        <v>58</v>
      </c>
      <c r="B5" s="266">
        <v>41547</v>
      </c>
      <c r="C5" s="266">
        <v>41274</v>
      </c>
      <c r="D5" s="266">
        <v>41547</v>
      </c>
      <c r="E5" s="266">
        <v>41274</v>
      </c>
      <c r="F5" s="266">
        <v>41547</v>
      </c>
      <c r="G5" s="266">
        <v>41274</v>
      </c>
      <c r="H5" s="266">
        <v>41547</v>
      </c>
      <c r="I5" s="266">
        <v>41274</v>
      </c>
      <c r="J5" s="483">
        <v>41547</v>
      </c>
      <c r="K5" s="483"/>
      <c r="L5" s="483">
        <v>41274</v>
      </c>
      <c r="M5" s="483"/>
    </row>
    <row r="6" spans="1:13" s="264" customFormat="1" ht="15">
      <c r="A6" s="265">
        <v>0</v>
      </c>
      <c r="B6" s="267">
        <v>0</v>
      </c>
      <c r="C6" s="267">
        <v>0</v>
      </c>
      <c r="D6" s="267">
        <v>0</v>
      </c>
      <c r="E6" s="267">
        <v>0</v>
      </c>
      <c r="F6" s="267">
        <v>0</v>
      </c>
      <c r="G6" s="267">
        <v>0</v>
      </c>
      <c r="H6" s="267">
        <v>0</v>
      </c>
      <c r="I6" s="267">
        <v>0</v>
      </c>
      <c r="J6" s="481" t="s">
        <v>242</v>
      </c>
      <c r="K6" s="481"/>
      <c r="L6" s="481" t="s">
        <v>242</v>
      </c>
      <c r="M6" s="482"/>
    </row>
    <row r="7" spans="1:13" s="264" customFormat="1" ht="15">
      <c r="A7" s="263" t="s">
        <v>243</v>
      </c>
      <c r="B7" s="263">
        <v>89790.26579999988</v>
      </c>
      <c r="C7" s="263">
        <v>90218.75219999994</v>
      </c>
      <c r="D7" s="263">
        <v>16354.694422740005</v>
      </c>
      <c r="E7" s="263">
        <v>18191.20426</v>
      </c>
      <c r="F7" s="263">
        <v>3553.66963</v>
      </c>
      <c r="G7" s="263">
        <v>3807.30638</v>
      </c>
      <c r="H7" s="263">
        <v>11645.026157260001</v>
      </c>
      <c r="I7" s="263">
        <v>11258.19952</v>
      </c>
      <c r="J7" s="263">
        <v>121343.65600999989</v>
      </c>
      <c r="K7" s="275">
        <v>0.9370728689010741</v>
      </c>
      <c r="L7" s="263">
        <v>123475.46235999993</v>
      </c>
      <c r="M7" s="275">
        <v>0.9359340256065385</v>
      </c>
    </row>
    <row r="8" spans="1:13" s="269" customFormat="1" ht="12.75">
      <c r="A8" s="438" t="s">
        <v>235</v>
      </c>
      <c r="B8" s="268">
        <v>53234.95535999988</v>
      </c>
      <c r="C8" s="268">
        <v>53527.639489999936</v>
      </c>
      <c r="D8" s="268">
        <v>7106.590022740005</v>
      </c>
      <c r="E8" s="268">
        <v>7479.304580000002</v>
      </c>
      <c r="F8" s="268">
        <v>1043.10343</v>
      </c>
      <c r="G8" s="268">
        <v>948.5997199999999</v>
      </c>
      <c r="H8" s="268">
        <v>3103.9091772600004</v>
      </c>
      <c r="I8" s="268">
        <v>3175.50737</v>
      </c>
      <c r="J8" s="268">
        <v>64488.557989999885</v>
      </c>
      <c r="K8" s="276">
        <v>0.4980110212107209</v>
      </c>
      <c r="L8" s="268">
        <v>65131.05115999994</v>
      </c>
      <c r="M8" s="276">
        <v>0.4936881040091712</v>
      </c>
    </row>
    <row r="9" spans="1:13" s="271" customFormat="1" ht="12.75">
      <c r="A9" s="439" t="s">
        <v>240</v>
      </c>
      <c r="B9" s="270">
        <v>4191.49875</v>
      </c>
      <c r="C9" s="270">
        <v>4185.52229</v>
      </c>
      <c r="D9" s="270">
        <v>1464.15132</v>
      </c>
      <c r="E9" s="270">
        <v>1660.83094</v>
      </c>
      <c r="F9" s="270">
        <v>456.59198</v>
      </c>
      <c r="G9" s="270">
        <v>452.06484</v>
      </c>
      <c r="H9" s="270">
        <v>1482.52026</v>
      </c>
      <c r="I9" s="270">
        <v>1273.65971</v>
      </c>
      <c r="J9" s="270">
        <v>7594.76231</v>
      </c>
      <c r="K9" s="277">
        <v>0.058650331961869945</v>
      </c>
      <c r="L9" s="270">
        <v>7572.07778</v>
      </c>
      <c r="M9" s="277">
        <v>0.057395737609621245</v>
      </c>
    </row>
    <row r="10" spans="1:13" s="269" customFormat="1" ht="12.75">
      <c r="A10" s="438" t="s">
        <v>237</v>
      </c>
      <c r="B10" s="268">
        <v>5200.65062</v>
      </c>
      <c r="C10" s="268">
        <v>5585.74199</v>
      </c>
      <c r="D10" s="268">
        <v>2352.6074400000007</v>
      </c>
      <c r="E10" s="268">
        <v>2691.72589</v>
      </c>
      <c r="F10" s="268">
        <v>709.9909899999999</v>
      </c>
      <c r="G10" s="268">
        <v>957.911</v>
      </c>
      <c r="H10" s="268">
        <v>3450.1155400000007</v>
      </c>
      <c r="I10" s="268">
        <v>3279.60883</v>
      </c>
      <c r="J10" s="268">
        <v>11713.36459</v>
      </c>
      <c r="K10" s="276">
        <v>0.09045611877666683</v>
      </c>
      <c r="L10" s="268">
        <v>12514.98771</v>
      </c>
      <c r="M10" s="276">
        <v>0.09486259540123143</v>
      </c>
    </row>
    <row r="11" spans="1:13" s="271" customFormat="1" ht="12.75">
      <c r="A11" s="439" t="s">
        <v>244</v>
      </c>
      <c r="B11" s="270">
        <v>646.64937</v>
      </c>
      <c r="C11" s="270">
        <v>668.56238</v>
      </c>
      <c r="D11" s="270">
        <v>193.72506</v>
      </c>
      <c r="E11" s="270">
        <v>186.25706</v>
      </c>
      <c r="F11" s="270">
        <v>43.00992</v>
      </c>
      <c r="G11" s="270">
        <v>46.79459</v>
      </c>
      <c r="H11" s="270">
        <v>120.51835</v>
      </c>
      <c r="I11" s="270">
        <v>78.25365</v>
      </c>
      <c r="J11" s="270">
        <v>1003.9027</v>
      </c>
      <c r="K11" s="277">
        <v>0.0077526095233937</v>
      </c>
      <c r="L11" s="270">
        <v>979.86768</v>
      </c>
      <c r="M11" s="277">
        <v>0.007427317823117807</v>
      </c>
    </row>
    <row r="12" spans="1:13" s="269" customFormat="1" ht="12.75">
      <c r="A12" s="438" t="s">
        <v>238</v>
      </c>
      <c r="B12" s="268">
        <v>6111.76158</v>
      </c>
      <c r="C12" s="268">
        <v>5851.42611</v>
      </c>
      <c r="D12" s="268">
        <v>1015.00149</v>
      </c>
      <c r="E12" s="268">
        <v>1045.231</v>
      </c>
      <c r="F12" s="268">
        <v>215.2134</v>
      </c>
      <c r="G12" s="268">
        <v>215.62930000000003</v>
      </c>
      <c r="H12" s="268">
        <v>439.57556</v>
      </c>
      <c r="I12" s="268">
        <v>485.56951</v>
      </c>
      <c r="J12" s="268">
        <v>7781.55203</v>
      </c>
      <c r="K12" s="276">
        <v>0.06009281016433323</v>
      </c>
      <c r="L12" s="268">
        <v>7597.85592</v>
      </c>
      <c r="M12" s="276">
        <v>0.05759113382747469</v>
      </c>
    </row>
    <row r="13" spans="1:13" s="271" customFormat="1" ht="12.75">
      <c r="A13" s="439" t="s">
        <v>245</v>
      </c>
      <c r="B13" s="270">
        <v>740.79323</v>
      </c>
      <c r="C13" s="270">
        <v>937.81864</v>
      </c>
      <c r="D13" s="270">
        <v>306.5082</v>
      </c>
      <c r="E13" s="270">
        <v>230.41785</v>
      </c>
      <c r="F13" s="270">
        <v>136.21807</v>
      </c>
      <c r="G13" s="270">
        <v>124.13804</v>
      </c>
      <c r="H13" s="270">
        <v>268.93024</v>
      </c>
      <c r="I13" s="270">
        <v>220.65424</v>
      </c>
      <c r="J13" s="270">
        <v>1452.44974</v>
      </c>
      <c r="K13" s="277">
        <v>0.011216501047934927</v>
      </c>
      <c r="L13" s="270">
        <v>1513.02877</v>
      </c>
      <c r="M13" s="277">
        <v>0.011468635796121996</v>
      </c>
    </row>
    <row r="14" spans="1:13" s="269" customFormat="1" ht="12.75">
      <c r="A14" s="438" t="s">
        <v>236</v>
      </c>
      <c r="B14" s="268">
        <v>16503.22537</v>
      </c>
      <c r="C14" s="268">
        <v>16031.02897</v>
      </c>
      <c r="D14" s="268">
        <v>2590.89445</v>
      </c>
      <c r="E14" s="268">
        <v>3189.89438</v>
      </c>
      <c r="F14" s="268">
        <v>594.80415</v>
      </c>
      <c r="G14" s="268">
        <v>650.24051</v>
      </c>
      <c r="H14" s="268">
        <v>1004.24</v>
      </c>
      <c r="I14" s="268">
        <v>1030.0806</v>
      </c>
      <c r="J14" s="268">
        <v>20693.16397</v>
      </c>
      <c r="K14" s="276">
        <v>0.15980235939495868</v>
      </c>
      <c r="L14" s="268">
        <v>20901.24446</v>
      </c>
      <c r="M14" s="276">
        <v>0.1584297438028575</v>
      </c>
    </row>
    <row r="15" spans="1:13" s="271" customFormat="1" ht="12.75">
      <c r="A15" s="439" t="s">
        <v>239</v>
      </c>
      <c r="B15" s="270">
        <v>3160.73152</v>
      </c>
      <c r="C15" s="270">
        <v>3431.01233</v>
      </c>
      <c r="D15" s="270">
        <v>1325.21644</v>
      </c>
      <c r="E15" s="270">
        <v>1707.54256</v>
      </c>
      <c r="F15" s="270">
        <v>354.73769</v>
      </c>
      <c r="G15" s="270">
        <v>411.92838</v>
      </c>
      <c r="H15" s="270">
        <v>1775.21703</v>
      </c>
      <c r="I15" s="270">
        <v>1714.86561</v>
      </c>
      <c r="J15" s="270">
        <v>6615.90268</v>
      </c>
      <c r="K15" s="277">
        <v>0.05109111682119582</v>
      </c>
      <c r="L15" s="270">
        <v>7265.34888</v>
      </c>
      <c r="M15" s="277">
        <v>0.05507075733694267</v>
      </c>
    </row>
    <row r="16" spans="1:13" s="269" customFormat="1" ht="12.75">
      <c r="A16" s="438" t="s">
        <v>36</v>
      </c>
      <c r="B16" s="268">
        <v>0</v>
      </c>
      <c r="C16" s="268">
        <v>0</v>
      </c>
      <c r="D16" s="268">
        <v>0</v>
      </c>
      <c r="E16" s="268">
        <v>0</v>
      </c>
      <c r="F16" s="268">
        <v>0</v>
      </c>
      <c r="G16" s="268">
        <v>0</v>
      </c>
      <c r="H16" s="268">
        <v>0</v>
      </c>
      <c r="I16" s="268">
        <v>0</v>
      </c>
      <c r="J16" s="268">
        <v>0</v>
      </c>
      <c r="K16" s="276">
        <v>0</v>
      </c>
      <c r="L16" s="268">
        <v>0</v>
      </c>
      <c r="M16" s="276">
        <v>0</v>
      </c>
    </row>
    <row r="17" spans="1:13" s="272" customFormat="1" ht="15">
      <c r="A17" s="261" t="s">
        <v>246</v>
      </c>
      <c r="B17" s="261">
        <v>3765.9856999999997</v>
      </c>
      <c r="C17" s="261">
        <v>4012.17076</v>
      </c>
      <c r="D17" s="261">
        <v>570.87118</v>
      </c>
      <c r="E17" s="261">
        <v>938.71245</v>
      </c>
      <c r="F17" s="261">
        <v>230.2779</v>
      </c>
      <c r="G17" s="261">
        <v>71.83588</v>
      </c>
      <c r="H17" s="261">
        <v>474.0841</v>
      </c>
      <c r="I17" s="261">
        <v>539.66679</v>
      </c>
      <c r="J17" s="261">
        <v>5041.21888</v>
      </c>
      <c r="K17" s="278">
        <v>0.03893066678533699</v>
      </c>
      <c r="L17" s="261">
        <v>5562.38588</v>
      </c>
      <c r="M17" s="278">
        <v>0.04216243542759041</v>
      </c>
    </row>
    <row r="18" spans="1:13" s="272" customFormat="1" ht="15">
      <c r="A18" s="261" t="s">
        <v>247</v>
      </c>
      <c r="B18" s="261">
        <v>706.62499</v>
      </c>
      <c r="C18" s="261">
        <v>532.7372</v>
      </c>
      <c r="D18" s="261">
        <v>77.20437</v>
      </c>
      <c r="E18" s="261">
        <v>130.43808</v>
      </c>
      <c r="F18" s="261">
        <v>30.943009999999997</v>
      </c>
      <c r="G18" s="261">
        <v>16.64842</v>
      </c>
      <c r="H18" s="261">
        <v>87.25391</v>
      </c>
      <c r="I18" s="261">
        <v>84.05677</v>
      </c>
      <c r="J18" s="261">
        <v>902.02628</v>
      </c>
      <c r="K18" s="278">
        <v>0.00696587182072465</v>
      </c>
      <c r="L18" s="261">
        <v>763.88047</v>
      </c>
      <c r="M18" s="278">
        <v>0.005790152227046214</v>
      </c>
    </row>
    <row r="19" spans="1:13" s="272" customFormat="1" ht="15">
      <c r="A19" s="261" t="s">
        <v>248</v>
      </c>
      <c r="B19" s="261">
        <v>1391.68686</v>
      </c>
      <c r="C19" s="261">
        <v>1262.84012</v>
      </c>
      <c r="D19" s="261">
        <v>489.62084</v>
      </c>
      <c r="E19" s="261">
        <v>564.26818</v>
      </c>
      <c r="F19" s="261">
        <v>82.32135</v>
      </c>
      <c r="G19" s="261">
        <v>82.66488</v>
      </c>
      <c r="H19" s="261">
        <v>241.70036</v>
      </c>
      <c r="I19" s="261">
        <v>216.0261</v>
      </c>
      <c r="J19" s="261">
        <v>2205.32941</v>
      </c>
      <c r="K19" s="278">
        <v>0.017030592492864306</v>
      </c>
      <c r="L19" s="261">
        <v>2125.79928</v>
      </c>
      <c r="M19" s="278">
        <v>0.01611338673882478</v>
      </c>
    </row>
    <row r="20" spans="1:13" s="273" customFormat="1" ht="12.75">
      <c r="A20" s="302" t="s">
        <v>249</v>
      </c>
      <c r="B20" s="268">
        <v>1028.48918</v>
      </c>
      <c r="C20" s="268">
        <v>891.55828</v>
      </c>
      <c r="D20" s="268">
        <v>465.79524</v>
      </c>
      <c r="E20" s="268">
        <v>539.13928</v>
      </c>
      <c r="F20" s="268">
        <v>82.02973</v>
      </c>
      <c r="G20" s="268">
        <v>80.79377</v>
      </c>
      <c r="H20" s="268">
        <v>216.16553</v>
      </c>
      <c r="I20" s="268">
        <v>180.96044</v>
      </c>
      <c r="J20" s="268">
        <v>1792.47968</v>
      </c>
      <c r="K20" s="276">
        <v>0.013842372410849867</v>
      </c>
      <c r="L20" s="268">
        <v>1692.45177</v>
      </c>
      <c r="M20" s="276">
        <v>0.012828647635452451</v>
      </c>
    </row>
    <row r="21" spans="1:13" s="273" customFormat="1" ht="12.75">
      <c r="A21" s="302" t="s">
        <v>250</v>
      </c>
      <c r="B21" s="268">
        <v>180.13888</v>
      </c>
      <c r="C21" s="268">
        <v>179.66598</v>
      </c>
      <c r="D21" s="268">
        <v>10.48477</v>
      </c>
      <c r="E21" s="268">
        <v>9.73304</v>
      </c>
      <c r="F21" s="268">
        <v>0.08022</v>
      </c>
      <c r="G21" s="268">
        <v>0.59623</v>
      </c>
      <c r="H21" s="268">
        <v>19.20945</v>
      </c>
      <c r="I21" s="268">
        <v>23.99729</v>
      </c>
      <c r="J21" s="268">
        <v>209.91332</v>
      </c>
      <c r="K21" s="276">
        <v>0.0016210495337040025</v>
      </c>
      <c r="L21" s="268">
        <v>213.99254</v>
      </c>
      <c r="M21" s="276">
        <v>0.001622046158677517</v>
      </c>
    </row>
    <row r="22" spans="1:13" s="273" customFormat="1" ht="12.75">
      <c r="A22" s="302" t="s">
        <v>251</v>
      </c>
      <c r="B22" s="268">
        <v>45.73248</v>
      </c>
      <c r="C22" s="268">
        <v>81.5635</v>
      </c>
      <c r="D22" s="268">
        <v>2.03796</v>
      </c>
      <c r="E22" s="268">
        <v>3.07727</v>
      </c>
      <c r="F22" s="268">
        <v>0.03464</v>
      </c>
      <c r="G22" s="268">
        <v>0.70828</v>
      </c>
      <c r="H22" s="268">
        <v>0.36021</v>
      </c>
      <c r="I22" s="268">
        <v>5.04956</v>
      </c>
      <c r="J22" s="268">
        <v>48.16529</v>
      </c>
      <c r="K22" s="276">
        <v>0.00037195505695025954</v>
      </c>
      <c r="L22" s="268">
        <v>90.39861</v>
      </c>
      <c r="M22" s="276">
        <v>0.0006852141579341362</v>
      </c>
    </row>
    <row r="23" spans="1:13" s="273" customFormat="1" ht="12.75">
      <c r="A23" s="302" t="s">
        <v>252</v>
      </c>
      <c r="B23" s="268">
        <v>137.32632000000004</v>
      </c>
      <c r="C23" s="268">
        <v>110.05236</v>
      </c>
      <c r="D23" s="268">
        <v>11.30287</v>
      </c>
      <c r="E23" s="268">
        <v>12.31859</v>
      </c>
      <c r="F23" s="268">
        <v>0.17676</v>
      </c>
      <c r="G23" s="268">
        <v>0.5666</v>
      </c>
      <c r="H23" s="268">
        <v>5.96517</v>
      </c>
      <c r="I23" s="268">
        <v>6.01881</v>
      </c>
      <c r="J23" s="268">
        <v>154.77112</v>
      </c>
      <c r="K23" s="276">
        <v>0.0011952154913601777</v>
      </c>
      <c r="L23" s="268">
        <v>128.95636</v>
      </c>
      <c r="M23" s="276">
        <v>0.000977478786760674</v>
      </c>
    </row>
    <row r="24" spans="1:13" s="274" customFormat="1" ht="15">
      <c r="A24" s="261" t="s">
        <v>253</v>
      </c>
      <c r="B24" s="261">
        <v>95654.5633499999</v>
      </c>
      <c r="C24" s="261">
        <v>96026.50027999993</v>
      </c>
      <c r="D24" s="261">
        <v>17492.390812740006</v>
      </c>
      <c r="E24" s="261">
        <v>19824.62297</v>
      </c>
      <c r="F24" s="261">
        <v>3897.21189</v>
      </c>
      <c r="G24" s="261">
        <v>3978.45556</v>
      </c>
      <c r="H24" s="261">
        <v>12448.06452726</v>
      </c>
      <c r="I24" s="261">
        <v>12097.94918</v>
      </c>
      <c r="J24" s="261">
        <v>129492.23057999989</v>
      </c>
      <c r="K24" s="278">
        <v>1</v>
      </c>
      <c r="L24" s="261">
        <v>131927.52798999994</v>
      </c>
      <c r="M24" s="278">
        <v>1</v>
      </c>
    </row>
    <row r="25" spans="1:13" s="274" customFormat="1" ht="15">
      <c r="A25" s="261" t="s">
        <v>242</v>
      </c>
      <c r="B25" s="278">
        <v>0.7386895949012541</v>
      </c>
      <c r="C25" s="278">
        <v>0.7278731114197691</v>
      </c>
      <c r="D25" s="278">
        <v>0.13508448139622758</v>
      </c>
      <c r="E25" s="278">
        <v>0.15026903991942228</v>
      </c>
      <c r="F25" s="278">
        <v>0.03009610594044339</v>
      </c>
      <c r="G25" s="278">
        <v>0.0301563716126142</v>
      </c>
      <c r="H25" s="278">
        <v>0.09612981776207512</v>
      </c>
      <c r="I25" s="278">
        <v>0.09170147704819437</v>
      </c>
      <c r="J25" s="278">
        <v>1</v>
      </c>
      <c r="K25" s="278">
        <v>0</v>
      </c>
      <c r="L25" s="278">
        <v>1</v>
      </c>
      <c r="M25" s="278">
        <v>0</v>
      </c>
    </row>
    <row r="26" spans="1:13" s="274" customFormat="1" ht="15">
      <c r="A26" s="261" t="s">
        <v>254</v>
      </c>
      <c r="B26" s="261">
        <v>0</v>
      </c>
      <c r="C26" s="261">
        <v>0</v>
      </c>
      <c r="D26" s="261">
        <v>0</v>
      </c>
      <c r="E26" s="261">
        <v>0</v>
      </c>
      <c r="F26" s="261">
        <v>0</v>
      </c>
      <c r="G26" s="261">
        <v>0</v>
      </c>
      <c r="H26" s="261">
        <v>0</v>
      </c>
      <c r="I26" s="261">
        <v>0</v>
      </c>
      <c r="J26" s="261">
        <v>7836.6155</v>
      </c>
      <c r="K26" s="278">
        <v>0</v>
      </c>
      <c r="L26" s="261">
        <v>7574.466839999999</v>
      </c>
      <c r="M26" s="262">
        <v>0</v>
      </c>
    </row>
    <row r="27" spans="3:13" ht="12">
      <c r="C27" s="307"/>
      <c r="D27" s="307"/>
      <c r="E27" s="307"/>
      <c r="F27" s="307"/>
      <c r="G27" s="307"/>
      <c r="H27" s="307"/>
      <c r="I27" s="307"/>
      <c r="J27" s="307"/>
      <c r="K27" s="307"/>
      <c r="L27" s="307"/>
      <c r="M27" s="307"/>
    </row>
  </sheetData>
  <sheetProtection/>
  <mergeCells count="9">
    <mergeCell ref="J6:K6"/>
    <mergeCell ref="L6:M6"/>
    <mergeCell ref="B4:C4"/>
    <mergeCell ref="D4:E4"/>
    <mergeCell ref="F4:G4"/>
    <mergeCell ref="H4:I4"/>
    <mergeCell ref="J4:M4"/>
    <mergeCell ref="J5:K5"/>
    <mergeCell ref="L5:M5"/>
  </mergeCells>
  <printOptions/>
  <pageMargins left="0.75" right="0.75" top="1" bottom="1" header="0.4921259845" footer="0.4921259845"/>
  <pageSetup horizontalDpi="600" verticalDpi="600" orientation="landscape" paperSize="9" scale="84" r:id="rId2"/>
  <headerFooter alignWithMargins="0">
    <oddFooter>&amp;CSeite &amp;P von &amp;N</oddFooter>
  </headerFooter>
  <drawing r:id="rId1"/>
</worksheet>
</file>

<file path=xl/worksheets/sheet9.xml><?xml version="1.0" encoding="utf-8"?>
<worksheet xmlns="http://schemas.openxmlformats.org/spreadsheetml/2006/main" xmlns:r="http://schemas.openxmlformats.org/officeDocument/2006/relationships">
  <sheetPr>
    <tabColor indexed="51"/>
  </sheetPr>
  <dimension ref="A2:M27"/>
  <sheetViews>
    <sheetView showGridLines="0" showZeros="0" view="pageBreakPreview" zoomScaleSheetLayoutView="100" zoomScalePageLayoutView="0" workbookViewId="0" topLeftCell="A1">
      <selection activeCell="L14" sqref="L14"/>
    </sheetView>
  </sheetViews>
  <sheetFormatPr defaultColWidth="9.125" defaultRowHeight="12"/>
  <cols>
    <col min="1" max="1" width="35.75390625" style="0" customWidth="1"/>
  </cols>
  <sheetData>
    <row r="1" ht="61.5" customHeight="1"/>
    <row r="2" ht="23.25">
      <c r="A2" s="16" t="s">
        <v>96</v>
      </c>
    </row>
    <row r="3" s="264" customFormat="1" ht="12"/>
    <row r="4" spans="1:13" s="264" customFormat="1" ht="15">
      <c r="A4" s="265">
        <v>0</v>
      </c>
      <c r="B4" s="481" t="s">
        <v>54</v>
      </c>
      <c r="C4" s="481"/>
      <c r="D4" s="481" t="s">
        <v>55</v>
      </c>
      <c r="E4" s="481"/>
      <c r="F4" s="481" t="s">
        <v>56</v>
      </c>
      <c r="G4" s="481"/>
      <c r="H4" s="481" t="s">
        <v>57</v>
      </c>
      <c r="I4" s="481"/>
      <c r="J4" s="481" t="s">
        <v>241</v>
      </c>
      <c r="K4" s="481"/>
      <c r="L4" s="481"/>
      <c r="M4" s="481"/>
    </row>
    <row r="5" spans="1:13" s="264" customFormat="1" ht="15">
      <c r="A5" s="258" t="s">
        <v>58</v>
      </c>
      <c r="B5" s="266">
        <v>41547</v>
      </c>
      <c r="C5" s="266">
        <v>41274</v>
      </c>
      <c r="D5" s="266">
        <v>41547</v>
      </c>
      <c r="E5" s="266">
        <v>41274</v>
      </c>
      <c r="F5" s="266">
        <v>41547</v>
      </c>
      <c r="G5" s="266">
        <v>41274</v>
      </c>
      <c r="H5" s="266">
        <v>41547</v>
      </c>
      <c r="I5" s="266">
        <v>41274</v>
      </c>
      <c r="J5" s="483">
        <v>41547</v>
      </c>
      <c r="K5" s="483"/>
      <c r="L5" s="483">
        <v>41274</v>
      </c>
      <c r="M5" s="483"/>
    </row>
    <row r="6" spans="1:13" s="264" customFormat="1" ht="15">
      <c r="A6" s="265">
        <v>0</v>
      </c>
      <c r="B6" s="267">
        <v>0</v>
      </c>
      <c r="C6" s="267">
        <v>0</v>
      </c>
      <c r="D6" s="267">
        <v>0</v>
      </c>
      <c r="E6" s="267">
        <v>0</v>
      </c>
      <c r="F6" s="267">
        <v>0</v>
      </c>
      <c r="G6" s="267">
        <v>0</v>
      </c>
      <c r="H6" s="267">
        <v>0</v>
      </c>
      <c r="I6" s="267">
        <v>0</v>
      </c>
      <c r="J6" s="481" t="s">
        <v>242</v>
      </c>
      <c r="K6" s="481"/>
      <c r="L6" s="481" t="s">
        <v>242</v>
      </c>
      <c r="M6" s="482"/>
    </row>
    <row r="7" spans="1:13" s="273" customFormat="1" ht="12.75">
      <c r="A7" s="268" t="s">
        <v>255</v>
      </c>
      <c r="B7" s="268">
        <v>1408.1509999999996</v>
      </c>
      <c r="C7" s="268">
        <v>1385.23363</v>
      </c>
      <c r="D7" s="268">
        <v>490.18332</v>
      </c>
      <c r="E7" s="268">
        <v>485.25135</v>
      </c>
      <c r="F7" s="268">
        <v>57.20833000000002</v>
      </c>
      <c r="G7" s="268">
        <v>71.31003</v>
      </c>
      <c r="H7" s="268">
        <v>268.65621</v>
      </c>
      <c r="I7" s="268">
        <v>253.6749</v>
      </c>
      <c r="J7" s="268">
        <v>2224.19886</v>
      </c>
      <c r="K7" s="276">
        <v>0.017176311273948572</v>
      </c>
      <c r="L7" s="268">
        <v>2195.46991</v>
      </c>
      <c r="M7" s="276">
        <v>0.01664148448355991</v>
      </c>
    </row>
    <row r="8" spans="1:13" s="269" customFormat="1" ht="12.75">
      <c r="A8" s="303" t="s">
        <v>256</v>
      </c>
      <c r="B8" s="268">
        <v>289.87642</v>
      </c>
      <c r="C8" s="268">
        <v>240.44683</v>
      </c>
      <c r="D8" s="268">
        <v>82.06998</v>
      </c>
      <c r="E8" s="268">
        <v>84.49388</v>
      </c>
      <c r="F8" s="268">
        <v>5.108</v>
      </c>
      <c r="G8" s="268">
        <v>4.72173</v>
      </c>
      <c r="H8" s="268">
        <v>83.5839</v>
      </c>
      <c r="I8" s="268">
        <v>66.06942</v>
      </c>
      <c r="J8" s="268">
        <v>460.6383</v>
      </c>
      <c r="K8" s="276">
        <v>0.0035572659296761373</v>
      </c>
      <c r="L8" s="268">
        <v>395.73186</v>
      </c>
      <c r="M8" s="276">
        <v>0.0029996155164068285</v>
      </c>
    </row>
    <row r="9" spans="1:13" s="271" customFormat="1" ht="12.75">
      <c r="A9" s="304" t="s">
        <v>257</v>
      </c>
      <c r="B9" s="270">
        <v>5895.998470000001</v>
      </c>
      <c r="C9" s="270">
        <v>6136.83498</v>
      </c>
      <c r="D9" s="270">
        <v>1590.01251</v>
      </c>
      <c r="E9" s="270">
        <v>1938.87842</v>
      </c>
      <c r="F9" s="270">
        <v>449.74591</v>
      </c>
      <c r="G9" s="270">
        <v>484.77232</v>
      </c>
      <c r="H9" s="270">
        <v>1685.81624</v>
      </c>
      <c r="I9" s="270">
        <v>1698.29515</v>
      </c>
      <c r="J9" s="270">
        <v>9621.573130000002</v>
      </c>
      <c r="K9" s="277">
        <v>0.07430231981412835</v>
      </c>
      <c r="L9" s="270">
        <v>10258.78087</v>
      </c>
      <c r="M9" s="277">
        <v>0.07776072989692956</v>
      </c>
    </row>
    <row r="10" spans="1:13" s="269" customFormat="1" ht="12.75">
      <c r="A10" s="303" t="s">
        <v>258</v>
      </c>
      <c r="B10" s="268">
        <v>2016.21638</v>
      </c>
      <c r="C10" s="268">
        <v>1809.72266</v>
      </c>
      <c r="D10" s="268">
        <v>284.09852</v>
      </c>
      <c r="E10" s="268">
        <v>282.73809</v>
      </c>
      <c r="F10" s="268">
        <v>119.76924</v>
      </c>
      <c r="G10" s="268">
        <v>38.97139</v>
      </c>
      <c r="H10" s="268">
        <v>226.05581</v>
      </c>
      <c r="I10" s="268">
        <v>255.82032</v>
      </c>
      <c r="J10" s="268">
        <v>2646.13995</v>
      </c>
      <c r="K10" s="276">
        <v>0.020434739120237976</v>
      </c>
      <c r="L10" s="268">
        <v>2387.25246</v>
      </c>
      <c r="M10" s="276">
        <v>0.018095180713012016</v>
      </c>
    </row>
    <row r="11" spans="1:13" s="271" customFormat="1" ht="12.75">
      <c r="A11" s="304" t="s">
        <v>259</v>
      </c>
      <c r="B11" s="270">
        <v>4050.94225</v>
      </c>
      <c r="C11" s="270">
        <v>3752.20347</v>
      </c>
      <c r="D11" s="270">
        <v>1150.83926</v>
      </c>
      <c r="E11" s="270">
        <v>1426.05675</v>
      </c>
      <c r="F11" s="270">
        <v>193.85188</v>
      </c>
      <c r="G11" s="270">
        <v>235.70872</v>
      </c>
      <c r="H11" s="270">
        <v>1703.51967</v>
      </c>
      <c r="I11" s="270">
        <v>1653.18014</v>
      </c>
      <c r="J11" s="270">
        <v>7099.15306</v>
      </c>
      <c r="K11" s="277">
        <v>0.054823003883728495</v>
      </c>
      <c r="L11" s="270">
        <v>7067.14908</v>
      </c>
      <c r="M11" s="277">
        <v>0.053568418871122084</v>
      </c>
    </row>
    <row r="12" spans="1:13" s="269" customFormat="1" ht="12.75">
      <c r="A12" s="305" t="s">
        <v>260</v>
      </c>
      <c r="B12" s="268">
        <v>2261.65248</v>
      </c>
      <c r="C12" s="268">
        <v>1823.86965</v>
      </c>
      <c r="D12" s="268">
        <v>282.11286</v>
      </c>
      <c r="E12" s="268">
        <v>295.72975</v>
      </c>
      <c r="F12" s="268">
        <v>78.15658</v>
      </c>
      <c r="G12" s="268">
        <v>98.04588</v>
      </c>
      <c r="H12" s="268">
        <v>639.05758</v>
      </c>
      <c r="I12" s="268">
        <v>574.30318</v>
      </c>
      <c r="J12" s="268">
        <v>3260.9795</v>
      </c>
      <c r="K12" s="276">
        <v>0.025182819736705185</v>
      </c>
      <c r="L12" s="268">
        <v>2791.94846</v>
      </c>
      <c r="M12" s="276">
        <v>0.021162743686151904</v>
      </c>
    </row>
    <row r="13" spans="1:13" s="271" customFormat="1" ht="12.75">
      <c r="A13" s="304" t="s">
        <v>261</v>
      </c>
      <c r="B13" s="270">
        <v>5335.50661</v>
      </c>
      <c r="C13" s="270">
        <v>5696.71479</v>
      </c>
      <c r="D13" s="270">
        <v>1470.10523</v>
      </c>
      <c r="E13" s="270">
        <v>1572.80066</v>
      </c>
      <c r="F13" s="270">
        <v>326.44739</v>
      </c>
      <c r="G13" s="270">
        <v>348.04021</v>
      </c>
      <c r="H13" s="270">
        <v>1431.10114</v>
      </c>
      <c r="I13" s="270">
        <v>1285.1678399999998</v>
      </c>
      <c r="J13" s="270">
        <v>8563.16037</v>
      </c>
      <c r="K13" s="277">
        <v>0.0661287579312313</v>
      </c>
      <c r="L13" s="270">
        <v>8902.7235</v>
      </c>
      <c r="M13" s="277">
        <v>0.06748192462663913</v>
      </c>
    </row>
    <row r="14" spans="1:13" s="269" customFormat="1" ht="12.75">
      <c r="A14" s="303" t="s">
        <v>262</v>
      </c>
      <c r="B14" s="268">
        <v>2544.62358</v>
      </c>
      <c r="C14" s="268">
        <v>2549.23006</v>
      </c>
      <c r="D14" s="268">
        <v>709.58355</v>
      </c>
      <c r="E14" s="268">
        <v>721.31238</v>
      </c>
      <c r="F14" s="268">
        <v>79.82356</v>
      </c>
      <c r="G14" s="268">
        <v>59.80734</v>
      </c>
      <c r="H14" s="268">
        <v>356.63071</v>
      </c>
      <c r="I14" s="268">
        <v>386.76945</v>
      </c>
      <c r="J14" s="268">
        <v>3690.6614</v>
      </c>
      <c r="K14" s="276">
        <v>0.028501025764012314</v>
      </c>
      <c r="L14" s="268">
        <v>3717.11923</v>
      </c>
      <c r="M14" s="276">
        <v>0.02817546335198334</v>
      </c>
    </row>
    <row r="15" spans="1:13" s="271" customFormat="1" ht="12.75">
      <c r="A15" s="304" t="s">
        <v>263</v>
      </c>
      <c r="B15" s="270">
        <v>1982.83724</v>
      </c>
      <c r="C15" s="270">
        <v>2103.53516</v>
      </c>
      <c r="D15" s="270">
        <v>840.0592499999997</v>
      </c>
      <c r="E15" s="270">
        <v>880.83709</v>
      </c>
      <c r="F15" s="270">
        <v>264.30969</v>
      </c>
      <c r="G15" s="270">
        <v>279.90788</v>
      </c>
      <c r="H15" s="270">
        <v>750.10357</v>
      </c>
      <c r="I15" s="270">
        <v>783.8794</v>
      </c>
      <c r="J15" s="270">
        <v>3837.30975</v>
      </c>
      <c r="K15" s="277">
        <v>0.029633513399317978</v>
      </c>
      <c r="L15" s="270">
        <v>4048.15953</v>
      </c>
      <c r="M15" s="277">
        <v>0.03068472207185485</v>
      </c>
    </row>
    <row r="16" spans="1:13" s="269" customFormat="1" ht="12.75">
      <c r="A16" s="303" t="s">
        <v>264</v>
      </c>
      <c r="B16" s="268">
        <v>4758.62801</v>
      </c>
      <c r="C16" s="268">
        <v>5148.56859</v>
      </c>
      <c r="D16" s="268">
        <v>450.46958</v>
      </c>
      <c r="E16" s="268">
        <v>696.96456</v>
      </c>
      <c r="F16" s="268">
        <v>168.42676</v>
      </c>
      <c r="G16" s="268">
        <v>54.11519</v>
      </c>
      <c r="H16" s="268">
        <v>307.85574</v>
      </c>
      <c r="I16" s="268">
        <v>307.8646</v>
      </c>
      <c r="J16" s="268">
        <v>5685.38009</v>
      </c>
      <c r="K16" s="276">
        <v>0.04390518307187233</v>
      </c>
      <c r="L16" s="268">
        <v>6207.51294</v>
      </c>
      <c r="M16" s="276">
        <v>0.047052446404290446</v>
      </c>
    </row>
    <row r="17" spans="1:13" s="273" customFormat="1" ht="12.75">
      <c r="A17" s="305" t="s">
        <v>265</v>
      </c>
      <c r="B17" s="268">
        <v>2889.787</v>
      </c>
      <c r="C17" s="268">
        <v>2815.28421</v>
      </c>
      <c r="D17" s="268">
        <v>274.71192</v>
      </c>
      <c r="E17" s="268">
        <v>443.40275</v>
      </c>
      <c r="F17" s="268">
        <v>151.58141</v>
      </c>
      <c r="G17" s="268">
        <v>27.48704</v>
      </c>
      <c r="H17" s="268">
        <v>220.9032</v>
      </c>
      <c r="I17" s="268">
        <v>164.63637</v>
      </c>
      <c r="J17" s="268">
        <v>3536.98353</v>
      </c>
      <c r="K17" s="276">
        <v>0.027314252864111897</v>
      </c>
      <c r="L17" s="268">
        <v>3450.81037</v>
      </c>
      <c r="M17" s="276">
        <v>0.026156863715824118</v>
      </c>
    </row>
    <row r="18" spans="1:13" s="273" customFormat="1" ht="12.75">
      <c r="A18" s="303" t="s">
        <v>266</v>
      </c>
      <c r="B18" s="268">
        <v>15683.965469999997</v>
      </c>
      <c r="C18" s="268">
        <v>15702.926339999993</v>
      </c>
      <c r="D18" s="268">
        <v>2630.10753</v>
      </c>
      <c r="E18" s="268">
        <v>3001.31704</v>
      </c>
      <c r="F18" s="268">
        <v>555.88466</v>
      </c>
      <c r="G18" s="268">
        <v>631.6073</v>
      </c>
      <c r="H18" s="268">
        <v>1306.74051</v>
      </c>
      <c r="I18" s="268">
        <v>1198.52618</v>
      </c>
      <c r="J18" s="268">
        <v>20176.698169999996</v>
      </c>
      <c r="K18" s="276">
        <v>0.15581396721353793</v>
      </c>
      <c r="L18" s="268">
        <v>20534.376859999993</v>
      </c>
      <c r="M18" s="276">
        <v>0.15564891704448894</v>
      </c>
    </row>
    <row r="19" spans="1:13" s="273" customFormat="1" ht="12.75">
      <c r="A19" s="303" t="s">
        <v>267</v>
      </c>
      <c r="B19" s="268">
        <v>3324.7412400000007</v>
      </c>
      <c r="C19" s="268">
        <v>3333.11628</v>
      </c>
      <c r="D19" s="268">
        <v>788.21876</v>
      </c>
      <c r="E19" s="268">
        <v>829.66616</v>
      </c>
      <c r="F19" s="268">
        <v>160.69967</v>
      </c>
      <c r="G19" s="268">
        <v>153.17998</v>
      </c>
      <c r="H19" s="268">
        <v>492.30531</v>
      </c>
      <c r="I19" s="268">
        <v>523.49978</v>
      </c>
      <c r="J19" s="268">
        <v>4765.964980000001</v>
      </c>
      <c r="K19" s="276">
        <v>0.03680502651512828</v>
      </c>
      <c r="L19" s="268">
        <v>4839.4622</v>
      </c>
      <c r="M19" s="276">
        <v>0.0366827323586843</v>
      </c>
    </row>
    <row r="20" spans="1:13" s="273" customFormat="1" ht="12.75">
      <c r="A20" s="303" t="s">
        <v>268</v>
      </c>
      <c r="B20" s="268">
        <v>5638.22771</v>
      </c>
      <c r="C20" s="268">
        <v>5950.34315</v>
      </c>
      <c r="D20" s="268">
        <v>292.2611</v>
      </c>
      <c r="E20" s="268">
        <v>628.08222</v>
      </c>
      <c r="F20" s="268">
        <v>27.18109</v>
      </c>
      <c r="G20" s="268">
        <v>8.82957</v>
      </c>
      <c r="H20" s="268">
        <v>30.57392</v>
      </c>
      <c r="I20" s="268">
        <v>27.72648</v>
      </c>
      <c r="J20" s="268">
        <v>5988.24382</v>
      </c>
      <c r="K20" s="276">
        <v>0.04624403945455617</v>
      </c>
      <c r="L20" s="268">
        <v>6614.98142</v>
      </c>
      <c r="M20" s="276">
        <v>0.05014102455176309</v>
      </c>
    </row>
    <row r="21" spans="1:13" s="273" customFormat="1" ht="12.75">
      <c r="A21" s="303" t="s">
        <v>269</v>
      </c>
      <c r="B21" s="268">
        <v>1694.39929</v>
      </c>
      <c r="C21" s="268">
        <v>1745.5542</v>
      </c>
      <c r="D21" s="268">
        <v>597.55599</v>
      </c>
      <c r="E21" s="268">
        <v>626.74589</v>
      </c>
      <c r="F21" s="268">
        <v>50.23046</v>
      </c>
      <c r="G21" s="268">
        <v>46.39847</v>
      </c>
      <c r="H21" s="268">
        <v>255.29662</v>
      </c>
      <c r="I21" s="268">
        <v>187.45776</v>
      </c>
      <c r="J21" s="268">
        <v>2597.48236</v>
      </c>
      <c r="K21" s="276">
        <v>0.020058982290796848</v>
      </c>
      <c r="L21" s="268">
        <v>2606.1563200000005</v>
      </c>
      <c r="M21" s="276">
        <v>0.019754454280364795</v>
      </c>
    </row>
    <row r="22" spans="1:13" s="273" customFormat="1" ht="12.75">
      <c r="A22" s="303" t="s">
        <v>270</v>
      </c>
      <c r="B22" s="268">
        <v>40999.07334999988</v>
      </c>
      <c r="C22" s="268">
        <v>40430.33946999995</v>
      </c>
      <c r="D22" s="268">
        <v>6104.324462740005</v>
      </c>
      <c r="E22" s="268">
        <v>6632.182600000001</v>
      </c>
      <c r="F22" s="268">
        <v>1319.1278699999996</v>
      </c>
      <c r="G22" s="268">
        <v>1530.31904</v>
      </c>
      <c r="H22" s="268">
        <v>3521.3528172600004</v>
      </c>
      <c r="I22" s="268">
        <v>3435.25915</v>
      </c>
      <c r="J22" s="268">
        <v>51943.87849999989</v>
      </c>
      <c r="K22" s="276">
        <v>0.4011350971972726</v>
      </c>
      <c r="L22" s="268">
        <v>52028.10025999994</v>
      </c>
      <c r="M22" s="276">
        <v>0.3943687951459505</v>
      </c>
    </row>
    <row r="23" spans="1:13" s="273" customFormat="1" ht="12.75">
      <c r="A23" s="303" t="s">
        <v>271</v>
      </c>
      <c r="B23" s="268">
        <v>31.37633</v>
      </c>
      <c r="C23" s="268">
        <v>41.73067</v>
      </c>
      <c r="D23" s="268">
        <v>12.50177</v>
      </c>
      <c r="E23" s="268">
        <v>17.29588</v>
      </c>
      <c r="F23" s="268">
        <v>119.39738</v>
      </c>
      <c r="G23" s="268">
        <v>30.76639</v>
      </c>
      <c r="H23" s="268">
        <v>28.47236</v>
      </c>
      <c r="I23" s="268">
        <v>34.75861</v>
      </c>
      <c r="J23" s="268">
        <v>191.74784</v>
      </c>
      <c r="K23" s="276">
        <v>0.0014807671405547285</v>
      </c>
      <c r="L23" s="268">
        <v>124.55155</v>
      </c>
      <c r="M23" s="276">
        <v>0.0009440906829501192</v>
      </c>
    </row>
    <row r="24" spans="1:13" s="274" customFormat="1" ht="15">
      <c r="A24" s="261" t="s">
        <v>253</v>
      </c>
      <c r="B24" s="261">
        <v>95654.5633499999</v>
      </c>
      <c r="C24" s="261">
        <v>96026.50027999993</v>
      </c>
      <c r="D24" s="261">
        <v>17492.390812740006</v>
      </c>
      <c r="E24" s="261">
        <v>19824.62297</v>
      </c>
      <c r="F24" s="261">
        <v>3897.21189</v>
      </c>
      <c r="G24" s="261">
        <v>3978.45556</v>
      </c>
      <c r="H24" s="261">
        <v>12448.06452726</v>
      </c>
      <c r="I24" s="261">
        <v>12097.94918</v>
      </c>
      <c r="J24" s="261">
        <v>129492.23057999989</v>
      </c>
      <c r="K24" s="278">
        <v>1</v>
      </c>
      <c r="L24" s="261">
        <v>131927.52798999994</v>
      </c>
      <c r="M24" s="278">
        <v>1</v>
      </c>
    </row>
    <row r="25" spans="1:13" s="274" customFormat="1" ht="15">
      <c r="A25" s="261" t="s">
        <v>242</v>
      </c>
      <c r="B25" s="278">
        <v>0.7386895949012541</v>
      </c>
      <c r="C25" s="278">
        <v>0.7278731114197691</v>
      </c>
      <c r="D25" s="278">
        <v>0.13508448139622758</v>
      </c>
      <c r="E25" s="278">
        <v>0.15026903991942228</v>
      </c>
      <c r="F25" s="278">
        <v>0.03009610594044339</v>
      </c>
      <c r="G25" s="278">
        <v>0.0301563716126142</v>
      </c>
      <c r="H25" s="278">
        <v>0.09612981776207512</v>
      </c>
      <c r="I25" s="278">
        <v>0.09170147704819437</v>
      </c>
      <c r="J25" s="278">
        <v>1</v>
      </c>
      <c r="K25" s="278">
        <v>0</v>
      </c>
      <c r="L25" s="278">
        <v>1</v>
      </c>
      <c r="M25" s="262">
        <v>0</v>
      </c>
    </row>
    <row r="26" spans="1:13" s="274" customFormat="1" ht="15">
      <c r="A26" s="261" t="s">
        <v>254</v>
      </c>
      <c r="B26" s="261">
        <v>0</v>
      </c>
      <c r="C26" s="261">
        <v>0</v>
      </c>
      <c r="D26" s="261">
        <v>0</v>
      </c>
      <c r="E26" s="261">
        <v>0</v>
      </c>
      <c r="F26" s="261">
        <v>0</v>
      </c>
      <c r="G26" s="261">
        <v>0</v>
      </c>
      <c r="H26" s="261">
        <v>0</v>
      </c>
      <c r="I26" s="261">
        <v>0</v>
      </c>
      <c r="J26" s="261">
        <v>7836.6155</v>
      </c>
      <c r="K26" s="278">
        <v>0</v>
      </c>
      <c r="L26" s="261">
        <v>7574.466839999999</v>
      </c>
      <c r="M26" s="262">
        <v>0</v>
      </c>
    </row>
    <row r="27" spans="2:12" ht="12">
      <c r="B27" s="307"/>
      <c r="C27" s="307"/>
      <c r="D27" s="307"/>
      <c r="E27" s="307"/>
      <c r="F27" s="307"/>
      <c r="G27" s="307"/>
      <c r="H27" s="307"/>
      <c r="I27" s="307"/>
      <c r="J27" s="307"/>
      <c r="K27" s="307"/>
      <c r="L27" s="307"/>
    </row>
  </sheetData>
  <sheetProtection/>
  <mergeCells count="9">
    <mergeCell ref="J4:M4"/>
    <mergeCell ref="J5:K5"/>
    <mergeCell ref="L5:M5"/>
    <mergeCell ref="J6:K6"/>
    <mergeCell ref="L6:M6"/>
    <mergeCell ref="B4:C4"/>
    <mergeCell ref="D4:E4"/>
    <mergeCell ref="F4:G4"/>
    <mergeCell ref="H4:I4"/>
  </mergeCells>
  <printOptions/>
  <pageMargins left="0.75" right="0.75" top="1" bottom="1" header="0.4921259845" footer="0.4921259845"/>
  <pageSetup horizontalDpi="600" verticalDpi="600" orientation="landscape" paperSize="9" scale="82" r:id="rId2"/>
  <headerFooter alignWithMargins="0">
    <oddFooter>&amp;CSeite &amp;P von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Whoever at</dc:creator>
  <cp:keywords/>
  <dc:description/>
  <cp:lastModifiedBy>Peraus Monika</cp:lastModifiedBy>
  <cp:lastPrinted>2013-07-08T11:50:02Z</cp:lastPrinted>
  <dcterms:created xsi:type="dcterms:W3CDTF">2002-03-12T10:00:39Z</dcterms:created>
  <dcterms:modified xsi:type="dcterms:W3CDTF">2013-10-29T14:18:34Z</dcterms:modified>
  <cp:category/>
  <cp:version/>
  <cp:contentType/>
  <cp:contentStatus/>
</cp:coreProperties>
</file>